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XRYA\Documents\"/>
    </mc:Choice>
  </mc:AlternateContent>
  <xr:revisionPtr revIDLastSave="0" documentId="13_ncr:1_{1B4D4089-9DF4-41E5-813C-789988C46087}" xr6:coauthVersionLast="47" xr6:coauthVersionMax="47" xr10:uidLastSave="{00000000-0000-0000-0000-000000000000}"/>
  <bookViews>
    <workbookView xWindow="-120" yWindow="-120" windowWidth="29040" windowHeight="15990" xr2:uid="{00000000-000D-0000-FFFF-FFFF00000000}"/>
  </bookViews>
  <sheets>
    <sheet name="Instructions" sheetId="3" r:id="rId1"/>
    <sheet name="Detailed Assessment" sheetId="1" r:id="rId2"/>
    <sheet name="Capability Model" sheetId="2" r:id="rId3"/>
    <sheet name="Assessment Priorities" sheetId="5" r:id="rId4"/>
  </sheets>
  <definedNames>
    <definedName name="_xlnm._FilterDatabase" localSheetId="1" hidden="1">'Detailed Assessment'!$C$2:$H$50</definedName>
    <definedName name="ExternalData_1" localSheetId="3" hidden="1">'Assessment Priorities'!$A$4:$G$5</definedName>
    <definedName name="_xlnm.Print_Area" localSheetId="3">'Assessment Priorities'!$I$2:$N$52</definedName>
    <definedName name="_xlnm.Print_Area" localSheetId="2">'Capability Model'!$B$2:$H$67</definedName>
    <definedName name="_xlnm.Print_Area" localSheetId="1">'Detailed Assessment'!$B$1:$J$50</definedName>
    <definedName name="_xlnm.Print_Area" localSheetId="0">Instructions!$C$1:$C$95</definedName>
    <definedName name="_xlnm.Print_Titles" localSheetId="1">'Detailed Assessment'!$2:$2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5" l="1"/>
  <c r="J26" i="5"/>
  <c r="J27" i="5"/>
  <c r="J28" i="5"/>
  <c r="J29" i="5"/>
  <c r="J30" i="5"/>
  <c r="J31" i="5"/>
  <c r="J32" i="5"/>
  <c r="J33" i="5"/>
  <c r="J34" i="5"/>
  <c r="J35" i="5"/>
  <c r="J36" i="5"/>
  <c r="J37" i="5"/>
  <c r="J38" i="5"/>
  <c r="J39" i="5"/>
  <c r="J40" i="5"/>
  <c r="J41" i="5"/>
  <c r="J42" i="5"/>
  <c r="J43" i="5"/>
  <c r="J44" i="5"/>
  <c r="J45" i="5"/>
  <c r="J46" i="5"/>
  <c r="J47" i="5"/>
  <c r="J48" i="5"/>
  <c r="J49" i="5"/>
  <c r="J50" i="5"/>
  <c r="K25" i="5"/>
  <c r="K26" i="5"/>
  <c r="K27" i="5"/>
  <c r="K28" i="5"/>
  <c r="K29" i="5"/>
  <c r="K30" i="5"/>
  <c r="K31" i="5"/>
  <c r="K32" i="5"/>
  <c r="K33" i="5"/>
  <c r="K34" i="5"/>
  <c r="K35" i="5"/>
  <c r="K36" i="5"/>
  <c r="K37" i="5"/>
  <c r="K38" i="5"/>
  <c r="K39" i="5"/>
  <c r="K40" i="5"/>
  <c r="K41" i="5"/>
  <c r="K42" i="5"/>
  <c r="K43" i="5"/>
  <c r="K44" i="5"/>
  <c r="K45" i="5"/>
  <c r="K46" i="5"/>
  <c r="K47" i="5"/>
  <c r="K48" i="5"/>
  <c r="K49" i="5"/>
  <c r="K50" i="5"/>
  <c r="L25" i="5"/>
  <c r="L26" i="5"/>
  <c r="L27" i="5"/>
  <c r="L28" i="5"/>
  <c r="L29" i="5"/>
  <c r="L30" i="5"/>
  <c r="L31" i="5"/>
  <c r="L32" i="5"/>
  <c r="L33" i="5"/>
  <c r="L34" i="5"/>
  <c r="L35" i="5"/>
  <c r="L36" i="5"/>
  <c r="L37" i="5"/>
  <c r="L38" i="5"/>
  <c r="L39" i="5"/>
  <c r="L40" i="5"/>
  <c r="L41" i="5"/>
  <c r="L42" i="5"/>
  <c r="L43" i="5"/>
  <c r="L44" i="5"/>
  <c r="L45" i="5"/>
  <c r="L46" i="5"/>
  <c r="L47" i="5"/>
  <c r="L48" i="5"/>
  <c r="L49" i="5"/>
  <c r="L50" i="5"/>
  <c r="M25" i="5"/>
  <c r="M26" i="5"/>
  <c r="M27" i="5"/>
  <c r="M28" i="5"/>
  <c r="M29" i="5"/>
  <c r="M30" i="5"/>
  <c r="M31" i="5"/>
  <c r="M32" i="5"/>
  <c r="M33" i="5"/>
  <c r="M34" i="5"/>
  <c r="M35" i="5"/>
  <c r="M36" i="5"/>
  <c r="M37" i="5"/>
  <c r="M38" i="5"/>
  <c r="M39" i="5"/>
  <c r="M40" i="5"/>
  <c r="M41" i="5"/>
  <c r="M42" i="5"/>
  <c r="M43" i="5"/>
  <c r="M44" i="5"/>
  <c r="M45" i="5"/>
  <c r="M46" i="5"/>
  <c r="M47" i="5"/>
  <c r="M48" i="5"/>
  <c r="M49" i="5"/>
  <c r="M50" i="5"/>
  <c r="J19" i="5"/>
  <c r="J20" i="5"/>
  <c r="J21" i="5"/>
  <c r="J22" i="5"/>
  <c r="J23" i="5"/>
  <c r="J24" i="5"/>
  <c r="K19" i="5"/>
  <c r="K20" i="5"/>
  <c r="K21" i="5"/>
  <c r="K22" i="5"/>
  <c r="K23" i="5"/>
  <c r="K24" i="5"/>
  <c r="L19" i="5"/>
  <c r="L20" i="5"/>
  <c r="L21" i="5"/>
  <c r="L22" i="5"/>
  <c r="L23" i="5"/>
  <c r="L24" i="5"/>
  <c r="M19" i="5"/>
  <c r="M20" i="5"/>
  <c r="M21" i="5"/>
  <c r="M22" i="5"/>
  <c r="M23" i="5"/>
  <c r="M24" i="5"/>
  <c r="M5" i="5"/>
  <c r="M6" i="5"/>
  <c r="M7" i="5"/>
  <c r="M8" i="5"/>
  <c r="M9" i="5"/>
  <c r="M10" i="5"/>
  <c r="M11" i="5"/>
  <c r="M12" i="5"/>
  <c r="M13" i="5"/>
  <c r="M14" i="5"/>
  <c r="M15" i="5"/>
  <c r="M16" i="5"/>
  <c r="M17" i="5"/>
  <c r="M18" i="5"/>
  <c r="L5" i="5"/>
  <c r="L6" i="5"/>
  <c r="L7" i="5"/>
  <c r="L8" i="5"/>
  <c r="L9" i="5"/>
  <c r="L10" i="5"/>
  <c r="L11" i="5"/>
  <c r="L12" i="5"/>
  <c r="L13" i="5"/>
  <c r="L14" i="5"/>
  <c r="L15" i="5"/>
  <c r="L16" i="5"/>
  <c r="L17" i="5"/>
  <c r="L18" i="5"/>
  <c r="K5" i="5"/>
  <c r="K6" i="5"/>
  <c r="K7" i="5"/>
  <c r="K8" i="5"/>
  <c r="K9" i="5"/>
  <c r="K10" i="5"/>
  <c r="K11" i="5"/>
  <c r="K12" i="5"/>
  <c r="K13" i="5"/>
  <c r="K14" i="5"/>
  <c r="K15" i="5"/>
  <c r="K16" i="5"/>
  <c r="K17" i="5"/>
  <c r="K18" i="5"/>
  <c r="J5" i="5"/>
  <c r="J6" i="5"/>
  <c r="J7" i="5"/>
  <c r="J8" i="5"/>
  <c r="J9" i="5"/>
  <c r="J10" i="5"/>
  <c r="J11" i="5"/>
  <c r="J12" i="5"/>
  <c r="J13" i="5"/>
  <c r="J14" i="5"/>
  <c r="J15" i="5"/>
  <c r="J16" i="5"/>
  <c r="J17" i="5"/>
  <c r="J18" i="5"/>
  <c r="G59" i="2"/>
  <c r="G60" i="2"/>
  <c r="G61" i="2"/>
  <c r="G62" i="2"/>
  <c r="G63" i="2"/>
  <c r="G64" i="2"/>
  <c r="G65" i="2"/>
  <c r="G66" i="2"/>
  <c r="G58" i="2"/>
  <c r="G52" i="2"/>
  <c r="G53" i="2"/>
  <c r="G54" i="2"/>
  <c r="G55" i="2"/>
  <c r="G51" i="2"/>
  <c r="G45" i="2"/>
  <c r="G46" i="2"/>
  <c r="G47" i="2"/>
  <c r="G48" i="2"/>
  <c r="G41" i="2"/>
  <c r="G44" i="2"/>
  <c r="G34" i="2"/>
  <c r="G35" i="2"/>
  <c r="G36" i="2"/>
  <c r="G37" i="2"/>
  <c r="G38" i="2"/>
  <c r="G39" i="2"/>
  <c r="G40" i="2"/>
  <c r="G33" i="2"/>
  <c r="G27" i="2"/>
  <c r="G28" i="2"/>
  <c r="G29" i="2"/>
  <c r="G30" i="2"/>
  <c r="G26" i="2"/>
  <c r="G23" i="2"/>
  <c r="G22" i="2"/>
  <c r="E18" i="2" l="1"/>
  <c r="G18" i="2" s="1"/>
  <c r="E17" i="2"/>
  <c r="G17" i="2" s="1"/>
  <c r="E16" i="2"/>
  <c r="G16" i="2" s="1"/>
  <c r="E15" i="2"/>
  <c r="G15" i="2" s="1"/>
  <c r="E14" i="2"/>
  <c r="G14" i="2" s="1"/>
  <c r="E13" i="2"/>
  <c r="G13"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Query1" description="Connection to the 'Query1' query in the workbook." type="5" refreshedVersion="7"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<sst xmlns="http://schemas.openxmlformats.org/spreadsheetml/2006/main" count="354" uniqueCount="338">
  <si>
    <t>Progress against the Information Management Plan is assessed and reported on</t>
  </si>
  <si>
    <t>Notes</t>
  </si>
  <si>
    <t>Principle 1: The value of information is known</t>
  </si>
  <si>
    <t>Percentage</t>
  </si>
  <si>
    <t>Self-assessment tool</t>
  </si>
  <si>
    <t xml:space="preserve">Continuous process improvement is based on small evolutionary steps rather than major innovation that might not always be possible. </t>
  </si>
  <si>
    <t>Definitions</t>
  </si>
  <si>
    <t>"IM" has been used as an abbreviation for "Information Management".</t>
  </si>
  <si>
    <t>The agency has an Information Management Plan</t>
  </si>
  <si>
    <t>Information Management Standard: Principles</t>
  </si>
  <si>
    <t>Rating by principle</t>
  </si>
  <si>
    <t>Maximum possible</t>
  </si>
  <si>
    <t>Assessment against capabilities of the Information Management Standard and Information Governance Guideline</t>
  </si>
  <si>
    <t>Date</t>
  </si>
  <si>
    <t>Version</t>
  </si>
  <si>
    <t>Behaviours</t>
  </si>
  <si>
    <t xml:space="preserve">There is no Information Management Plan, and future Information Management actions have not been defined. </t>
  </si>
  <si>
    <t>An informal Information Management Plan is in place with some Information Management actions defined and implemented.</t>
  </si>
  <si>
    <t>The Information Management Plan encompasses all information assets and business systems or clarifies which other plans address information assets not included.</t>
  </si>
  <si>
    <t>A comprehensive Information Management Plan is maintained and regularly updated, and its implementation is supported by executive.</t>
  </si>
  <si>
    <t>No process has been assessed and reported on.</t>
  </si>
  <si>
    <t>The Information Management Plan is monitored and assessed with progress on the plan reported back to senior management annually.  Resulting actions from the assessment are actioned and the plan is amended as required.</t>
  </si>
  <si>
    <t>The Information Management Plan is proactively monitored and assessed. 
Reporting is done through the relevant governance structure.</t>
  </si>
  <si>
    <t xml:space="preserve">           Information Management Program and Plan</t>
  </si>
  <si>
    <r>
      <rPr>
        <b/>
        <sz val="26"/>
        <color theme="0" tint="-0.14999847407452621"/>
        <rFont val="Arial Nova"/>
        <family val="2"/>
      </rPr>
      <t xml:space="preserve">           Principle 1</t>
    </r>
    <r>
      <rPr>
        <b/>
        <sz val="26"/>
        <color theme="0"/>
        <rFont val="Arial Nova"/>
        <family val="2"/>
      </rPr>
      <t xml:space="preserve"> The value of information is known</t>
    </r>
  </si>
  <si>
    <t>Agencies identify and document what their information assets are, where they are stored and who is responsible for their management</t>
  </si>
  <si>
    <t xml:space="preserve">No information asset audit has been completed. </t>
  </si>
  <si>
    <t>An informal information asset audit has been conducted. Some information assets are identified and documented but maybe not in a consolidated form.</t>
  </si>
  <si>
    <t>A comprehensive information asset audit has been undertaken that documents all information assets, including business systems, their location and business owners.  A consolidated information asset register is regularly reviewed and updated to reflect any changes to information assets, their location or owners.</t>
  </si>
  <si>
    <t>Agencies understand and document how their information assets support their business objectives and operations or their compliance obligations</t>
  </si>
  <si>
    <t xml:space="preserve">No risk and value assessment of information assets has been conducted.  
The link between information assets and business and operational objectives and compliance obligations is not understood. </t>
  </si>
  <si>
    <t>A risk and value assessment of information assets has been conducted for specific business or regulatory requirements.  There is some understanding as to how information assets support business objectives and operations or compliance obligations.</t>
  </si>
  <si>
    <t>A risk and value assessment of all information assets has been conducted which documents the links between information assets to relevant business objectives and operations or compliance obligations.  Aware some links may not be documented.</t>
  </si>
  <si>
    <t>A comprehensive risk and value assessment of information assets is regularly reviewed and updated as objectives, operations and obligations change.</t>
  </si>
  <si>
    <t>Agencies must ensure information assets are linked to business functions and activities</t>
  </si>
  <si>
    <t>No information assets are linked to business functions and activities e.g. no business classification scheme, or similar, has been applied.</t>
  </si>
  <si>
    <t>A business classification scheme, or similar, has been applied to all of information assets listed in the information asset register, including those located in an EDRMS.</t>
  </si>
  <si>
    <t>A business classification scheme, or similar and the information asset register are updated regularly as functions, activities and processes change.</t>
  </si>
  <si>
    <t>Agencies induct and train staff in the value of information and in their information management responsibilities</t>
  </si>
  <si>
    <t>There is no IM induction or training of staff.</t>
  </si>
  <si>
    <t>Occasional IM training delivered. Basic IM induction provided to new staff with IM responsibilities.</t>
  </si>
  <si>
    <t xml:space="preserve">All new staff are provided with a basic induction in IM. 
Comprehensive IM training provided to IM staff. </t>
  </si>
  <si>
    <t xml:space="preserve">Agencies foster an organisational culture that values and manages information as an asset and supports business objectives and activities </t>
  </si>
  <si>
    <t>Agencies analyse and document what information must be created and managed across the agency applicable to the regulatory environment in which they operate</t>
  </si>
  <si>
    <t>Requirements to create and manage information are not understood and have not been analysed or documented.</t>
  </si>
  <si>
    <t>Some requirements to create and manage information have been analysed and documented.</t>
  </si>
  <si>
    <t xml:space="preserve">The agency has analysed and documented requirements to create and manage information.  </t>
  </si>
  <si>
    <t>Regulatory requirements, and the information required to support them, are regularly reviewed and updated.</t>
  </si>
  <si>
    <t xml:space="preserve">Agencies develop and issue policies and procedures outlining how information will be managed </t>
  </si>
  <si>
    <t xml:space="preserve">No policies and procedures exist outlining how information will be managed. </t>
  </si>
  <si>
    <t>Some policies and procedures exist outlining how information will be managed.</t>
  </si>
  <si>
    <t>Policy and procedures exist outlining how information will be managed.</t>
  </si>
  <si>
    <t xml:space="preserve">IM policy and procedures are regularly reviewed and updated, which includes how information will be managed. 
Staff are trained in the IM policy and aware of their individual IM responsibilities. </t>
  </si>
  <si>
    <t>Agencies assess the risks of not creating or managing information where there is a legal, evidential or business need</t>
  </si>
  <si>
    <t xml:space="preserve">No awareness of the risks of failing to create or manage information for legal, evidential, or business needs. </t>
  </si>
  <si>
    <t>There is some understanding of the potential risks of not creating or managing information where there is a legal, evidential or business need.</t>
  </si>
  <si>
    <t>Agencies manage information digitally unless there are specific reasons for keeping physical records</t>
  </si>
  <si>
    <t>The only way digital information can be managed is through printing and filing.</t>
  </si>
  <si>
    <t>Agencies design and implement systems according to relevant standards so that they support the effective management and disposal of information</t>
  </si>
  <si>
    <t>An EDRMS has been configured and implemented but other systems have not been designed or implemented according to IM standards.</t>
  </si>
  <si>
    <t xml:space="preserve">Most critical systems, including an EDRMS, have been designed or configured and implemented according to IM standards and business requirements. </t>
  </si>
  <si>
    <t>Agencies manage and store information appropriately, to ensure it remains accessible for as long as required</t>
  </si>
  <si>
    <t>Information is not managed or stored appropriately.
Storage is not suitable for information e.g. shipping containers, basements, sheds, uncontrolled share drives. Information is inaccessible.</t>
  </si>
  <si>
    <t>Some information assets are managed and stored appropriately.
Accessing information is costly and/or time-consuming.</t>
  </si>
  <si>
    <t>Most information assets are managed and stored appropriately.   
Preservation and storage is acceptable but not optimal.
Most information can be readily identified and accessed.</t>
  </si>
  <si>
    <t>All information assets are managed and stored appropriately.   
Information assets are preserved as required to ensure they remain accessible for as long as they are required.
Accessibility of information assets is routinely monitored with necessary action taken where required.</t>
  </si>
  <si>
    <t>Agencies only destroy information when no longer required, and in accordance with current, approved disposal determinations issued by State Records [including all record disposal determinations]</t>
  </si>
  <si>
    <t>Agencies keep information that is no longer required and there is no plan for destruction.</t>
  </si>
  <si>
    <t xml:space="preserve">Destruction is planned and implemented regularly and occurs when an agency is satisfied that records are no longer required for legal, business or other purposes. </t>
  </si>
  <si>
    <t>Comprehensive Disposal Plan has been implemented that covers legacy and ongoing retention and disposal action, using a range of disposal instruments. The Plan is updated as tasks are completed, or new work is needed.
Information is routinely destroyed after all business or other reasons have been considered, with internal authorisation, and in accordance with disposal determinations and approved policies and procedures.</t>
  </si>
  <si>
    <t>Agencies review and audit how well their information management policies and practices support their business</t>
  </si>
  <si>
    <t xml:space="preserve">IM policies (if they exist) and practices are not reviewed or audited. </t>
  </si>
  <si>
    <t>IM policies and practices are only reviewed on instruction from management or external authorities.</t>
  </si>
  <si>
    <t>IM policies and practices are reviewed and updated at the point of expiry or in accordance with a review cycle.</t>
  </si>
  <si>
    <t>IM policies and practices are regularly reviewed and updated to ensure they meet changing business objectives, operations, and obligations.</t>
  </si>
  <si>
    <t>1 - Basic</t>
  </si>
  <si>
    <t>Agencies ensure ownership of information assets are assigned</t>
  </si>
  <si>
    <t xml:space="preserve">Ownership for information assets are not assigned. </t>
  </si>
  <si>
    <t>Ownership for some information assets are assigned as required. Not all information assets have designated owners.</t>
  </si>
  <si>
    <t xml:space="preserve">All information assets have assigned owners who are responsible for their management. </t>
  </si>
  <si>
    <t xml:space="preserve">Information asset ownership is assigned and communicated to owners to ensure the quality and efficient and effective management of all physical and digital information assets.
The register of information asset owners is regularly reviewed and updated in light of regulatory and operational environments. </t>
  </si>
  <si>
    <t xml:space="preserve">Agencies ensure that owners are aware of their responsibilities and accountabilities for the information assets </t>
  </si>
  <si>
    <t>Owners are not aware of or do not understand their responsibilities and accountabilities for information assets.</t>
  </si>
  <si>
    <t>Limited awareness by information asset owners of their responsibilities and accountabilities for information assets.</t>
  </si>
  <si>
    <t xml:space="preserve">Information assets owners are aware of their responsibilities and accountabilities for information assets. </t>
  </si>
  <si>
    <t>Information asset owners are educated and trained in their responsibilities and accountabilities for information assets, and compliance with responsibilities is routinely monitored.
Responsibilities and accountabilities are reviewed and amended regularly for core information assets.</t>
  </si>
  <si>
    <t>Agencies ensure responsibilities for information management are delegated appropriately, in writing</t>
  </si>
  <si>
    <t>Responsibilities are not delegated in writing.</t>
  </si>
  <si>
    <t>Limited delegation in writing of responsibilities for information assets owners, or IM responsibilities are delegated informally.</t>
  </si>
  <si>
    <t xml:space="preserve">IM responsibilities are delegated formally in writing. </t>
  </si>
  <si>
    <t>Agencies ensure that roles and responsibilities relating to the ownership and management of information assets are defined in policy or other internal documents</t>
  </si>
  <si>
    <t>IM roles and responsibilities are not defined in any policy or other documentation.</t>
  </si>
  <si>
    <t xml:space="preserve">IM roles and responsibilities are documented informally. </t>
  </si>
  <si>
    <t>IM roles and responsibilities are defined in formal policies, and these are regularly reviewed as roles, people, and structures change.</t>
  </si>
  <si>
    <t>Agencies ensure that ownership and accountability for information is managed consistently through a governance structure</t>
  </si>
  <si>
    <t>Agencies have no accountability structures around the management of information assets.</t>
  </si>
  <si>
    <t>Agencies have some accountability structures defined but not implemented consistently.</t>
  </si>
  <si>
    <t>Accountability structures are implemented consistently.</t>
  </si>
  <si>
    <t xml:space="preserve">Comprehensive accountability structures are in place across all information assets. </t>
  </si>
  <si>
    <t>Staff adherence with IM policy is not assessed.</t>
  </si>
  <si>
    <t>Staff adherence is reported on inconsistently, or in response to significant issues.</t>
  </si>
  <si>
    <t>Staff adherence to IM policies is reported consistently. Issues of non-compliance are addressed.</t>
  </si>
  <si>
    <t>Staff adherence to IM policies is actively monitored and reported on through the relevant governance structure, and issues of non-compliance addressed promptly through planned actions.</t>
  </si>
  <si>
    <t>Agencies make and keep full and accurate records, appropriate to their business processes, regulatory environment and risk and accountability requirements</t>
  </si>
  <si>
    <t>Agencies ensure information is saved into systems that meet relevant standards in a timely manner</t>
  </si>
  <si>
    <t xml:space="preserve">No information is actively saved into business or information systems that meet the standards. </t>
  </si>
  <si>
    <t xml:space="preserve">Some information is actively saved into business or information systems that meet the standards.  </t>
  </si>
  <si>
    <t>Information is actively saved into business or information systems that meet the standards along with the associated metadata.  Information is saved within timeframes that meets their business needs.</t>
  </si>
  <si>
    <t xml:space="preserve">The agency is confident that all information is captured.
The information saved into business or information systems are regularly audited for completeness. The use of non-approved systems is addressed. </t>
  </si>
  <si>
    <t xml:space="preserve">Agencies record relevant details (metadata) in systems so that the business context of information can be readily understood </t>
  </si>
  <si>
    <t>Business or information systems do not manage metadata.</t>
  </si>
  <si>
    <t>Some systems manage metadata and are aware of systems that do not.</t>
  </si>
  <si>
    <t>The agency understands what metadata is required to meet their business requirements and objectives.  Any additional metadata elements are captured into their schema.
Metadata is enhanced over time to ensure the business context can continually be understood.</t>
  </si>
  <si>
    <t>Agencies use established and existing definitions of information where possible, so that there is consistency in how entities are identified and reported on across Government</t>
  </si>
  <si>
    <t>There are no established definitions within the agency or, if some are established, there is no consistent use of definitions across the agency.</t>
  </si>
  <si>
    <t>Some established and existing definitions are used but not consistently across the agency.</t>
  </si>
  <si>
    <t>Established and existing definitions are consistently used across the agency and additional definitions are established where required.</t>
  </si>
  <si>
    <t xml:space="preserve">Data dictionary exists that documents all definitions which the agency uses. The dictionary is regularly reviewed and updated. </t>
  </si>
  <si>
    <t xml:space="preserve">Agencies implement practices and systems that ensure the quality and authenticity of information </t>
  </si>
  <si>
    <t xml:space="preserve">Practices and systems implemented do not ensure the quality and authenticity of any information. </t>
  </si>
  <si>
    <t xml:space="preserve">Practices and systems have been implemented that ensures the quality and authenticity of some information.  </t>
  </si>
  <si>
    <t>Practices and systems have been implemented that ensures the quality and authenticity of all information.</t>
  </si>
  <si>
    <t>Agencies implement information security classifications and requirements that are applicable to the sensitivity of the information</t>
  </si>
  <si>
    <t>Information security classifications are applied to some information assets.</t>
  </si>
  <si>
    <t>Information security classifications are appropriately applied to all information assets.</t>
  </si>
  <si>
    <t xml:space="preserve">Information security classifications are appropriately applied to all information assets and reviewed as required.
Staff are educated and aware of their responsibilities and this is applied consistently and correctly, and compliance is monitored. </t>
  </si>
  <si>
    <t>Agencies review access restrictions on information and amend as sensitivity alters</t>
  </si>
  <si>
    <t>Access restrictions are never reviewed once applied.</t>
  </si>
  <si>
    <t>Some access restrictions are reviewed in response to specific triggers, e.g. regulatory changes.</t>
  </si>
  <si>
    <t>Access restrictions are regularly reviewed and updated.</t>
  </si>
  <si>
    <t>Information security classifications broadly applied to information assets are proactively updated to remove unnecessary restrictions as sensitivity diminishes.
All access restrictions are audited in line with whole of government policy.</t>
  </si>
  <si>
    <t>Agencies migrate digital information as systems, software and media are upgraded or become obsolete to ensure it remains accessible for as long as it is required</t>
  </si>
  <si>
    <t>No information assets are migrated as systems, software and media become obsolete.</t>
  </si>
  <si>
    <t>Some migration occurs in response to specific triggers, e.g. if information assets are identified for future use. Issues with legacy data exist.</t>
  </si>
  <si>
    <t>Planned migration of information occurs when systems are upgraded or before they become obsolete. Legacy issues are managed to ensure information is accessible for as long as it is required.  For example, data is exported to Comma Separated Values (CSV) format.</t>
  </si>
  <si>
    <t xml:space="preserve">Information assets are monitored and managed to ensure the information remains accessible for as long as the information is needed.
Procurement of systems, including cloud-based technology, is informed by the retention and accessibility requirements of the information assets that they manage. </t>
  </si>
  <si>
    <t xml:space="preserve">Agencies identify requirements for retaining information not covered by general disposal schedules, and seek a disposal determination for these records </t>
  </si>
  <si>
    <t>The agency has a plan or work has commenced on an agency-specific RDS or has some functions covered by an RDS, but not all functions.</t>
  </si>
  <si>
    <t xml:space="preserve">A current agency-specific RDS has been approved by State Records Council which covers all records, including historical records. </t>
  </si>
  <si>
    <t xml:space="preserve">Current agency-specific RDS is reviewed and updated in response to significant administrative, functional or legislative changes. </t>
  </si>
  <si>
    <t>Agencies ensure that no information of value is destroyed unless in accordance with current, approved disposal determinations</t>
  </si>
  <si>
    <t>Information assets are destroyed but not in accordance with a current approved disposal determination.</t>
  </si>
  <si>
    <t>Some information assets are destroyed in accordance with a current approved disposal determination, but some are destroyed outside of a disposal.</t>
  </si>
  <si>
    <t>All information assets are only destroyed with authorisation and in accordance with a current approved disposal determination. 
The needs of the agency are taken into account prior to destruction of information assets.</t>
  </si>
  <si>
    <t>Destruction of information assets is planned, monitored, reviewed and authorised to ensure it is undertaken in accordance with current approved disposal determinations.
The needs of the agency are monitored and reviewed and considered prior to destruction of information assets.</t>
  </si>
  <si>
    <t>Agencies collect, use, disclose, store and dispose of personal information in accordance with privacy principles</t>
  </si>
  <si>
    <t xml:space="preserve">Personal information is collected, used, disclosed, stored and disposed of without regard for information privacy principles, policy and legislation. </t>
  </si>
  <si>
    <t xml:space="preserve">Some personal information is collected, used, disclosed, stored and disposed of with regard for information privacy principles, policy and legislation. </t>
  </si>
  <si>
    <t>All personal information is collected, used, disclosed, stored and disposed of in accordance with information privacy principles, policy and legislation.
Privacy Impact Assessments (PIAs) are used to assess the privacy impacts of initiatives.</t>
  </si>
  <si>
    <t xml:space="preserve">The agency’s privacy policy is comprehensive, clear and transparent and publicly available.
Privacy Policy is regularly reviewed and updated in line with government policy and best practice. Compliance with the policy is monitored and any issues are addressed. </t>
  </si>
  <si>
    <t xml:space="preserve">Agencies share information across government as appropriate or where authorised </t>
  </si>
  <si>
    <t>Information is not shared or is shared in an unauthorised manner.</t>
  </si>
  <si>
    <t>Some information is shared when permitted.</t>
  </si>
  <si>
    <t>Information is shared in line with information sharing protocols.</t>
  </si>
  <si>
    <t xml:space="preserve">The agency proactively works with other agencies to determine what information can be shared to bring benefit to both agencies and customers. </t>
  </si>
  <si>
    <t>Agencies proactively publish information in line with government policy</t>
  </si>
  <si>
    <t>Information is not proactively published.</t>
  </si>
  <si>
    <t>Some information is proactively published.</t>
  </si>
  <si>
    <t>Information is proactively published in line with policy or legislation, or as requested.</t>
  </si>
  <si>
    <t xml:space="preserve">The agency proactively publishes information and/or seeks customer and stakeholder views of what information should be published. </t>
  </si>
  <si>
    <t>Agencies do not sell, abandon, or donate information to external parties where such action would result in the agency not having access to that information and without authorisation</t>
  </si>
  <si>
    <t>The agency has no controls (e.g. policies, procedures and physical security) over the sale, abandonment or donation of information to external third parties, or government information is provided to external third parties without authorisation.</t>
  </si>
  <si>
    <t>Some controls are implemented to prevent the sale, abandonment, or donation of information to external third parties.</t>
  </si>
  <si>
    <t>Any sale or donation of records is authorised (e.g. transfer of custody schedule).  A risk assessment should be undertaken prior to seeking authorisation which addresses legal, moral, cultural and operational risks to the agency.
Controls are in place to prevent abandonment.</t>
  </si>
  <si>
    <t xml:space="preserve">Agency ensures staff understand they are creating government records which have value not only to the agency, but to the government, community and state.  This value may result in the records being retained by and accessed through State Records of South Australia.  
Policies clarify that information assets must not be disposed of through sale, given away to external parties, or taken home by employees. </t>
  </si>
  <si>
    <t>Agencies monitor and report on staff adherence to internal information management policies</t>
  </si>
  <si>
    <t>Information Governance Guideline: Behaviours of compliance</t>
  </si>
  <si>
    <t>Rating</t>
  </si>
  <si>
    <t>Information Management Program and Plan</t>
  </si>
  <si>
    <t>0-3</t>
  </si>
  <si>
    <t>A formal audit has been completed on physical and digital information assets.  An information register has been created that captures all assets and documents, their location and assigned business owners.</t>
  </si>
  <si>
    <t>To comply with the Standard, your agency must satisfy the level 2 (operational) criteria for each behaviour, unless a valid reason can be demonstrated why maintaining a lower level is acceptable, e.g. due to agency operational or regulatory requirements or level of risk identified.</t>
  </si>
  <si>
    <t xml:space="preserve">If required, you can include any relevant notes in the 'notes' column provided. </t>
  </si>
  <si>
    <t>Detailed Assessment Tool</t>
  </si>
  <si>
    <t>Assessment Priorities report</t>
  </si>
  <si>
    <t>Capability Model report</t>
  </si>
  <si>
    <t xml:space="preserve">0 - Absent </t>
  </si>
  <si>
    <t>2 - Operational</t>
  </si>
  <si>
    <t>3 - Proactive</t>
  </si>
  <si>
    <t>No Information security classifications applied to information assets.</t>
  </si>
  <si>
    <t>This column directs you to the relevant section in the Information Governance Guideline</t>
  </si>
  <si>
    <t>Section 3</t>
  </si>
  <si>
    <t>3.7.1</t>
  </si>
  <si>
    <t>IGG Ref</t>
  </si>
  <si>
    <t>2.2
2.4
2.5</t>
  </si>
  <si>
    <t>3.2.2</t>
  </si>
  <si>
    <t>3.1.3
3.2.2</t>
  </si>
  <si>
    <t>3.5.1
3.7.1</t>
  </si>
  <si>
    <t>2.2
3.3.2
3.7.1</t>
  </si>
  <si>
    <t xml:space="preserve">3.5.1
</t>
  </si>
  <si>
    <t>3.6.1
3.6.2
3.6.3
3.6.4</t>
  </si>
  <si>
    <t>Enter your score here</t>
  </si>
  <si>
    <t>You can use this column to take notes if necessary</t>
  </si>
  <si>
    <t>Maturity and capability level</t>
  </si>
  <si>
    <t>(b) compliance with the Information Management Standard (Standard).</t>
  </si>
  <si>
    <r>
      <t>0 = Absent</t>
    </r>
    <r>
      <rPr>
        <sz val="10"/>
        <color rgb="FF333399"/>
        <rFont val="Arial Nova"/>
        <family val="2"/>
      </rPr>
      <t xml:space="preserve"> - agency is either unaware or has taken no steps to address this behaviour.</t>
    </r>
  </si>
  <si>
    <r>
      <t>1 = Basic</t>
    </r>
    <r>
      <rPr>
        <sz val="10"/>
        <color rgb="FF333399"/>
        <rFont val="Arial Nova"/>
        <family val="2"/>
      </rPr>
      <t xml:space="preserve"> - agency has an awareness of this behaviour, but there is little practical evidence of action.  Planning has commenced.  </t>
    </r>
  </si>
  <si>
    <r>
      <t>2 = Operational</t>
    </r>
    <r>
      <rPr>
        <sz val="10"/>
        <color rgb="FF333399"/>
        <rFont val="Arial Nova"/>
        <family val="2"/>
      </rPr>
      <t>- agency is actively addressing this behaviour.  There will be evidence of a planned approach, even if it is not fully implemented in some areas.  The initiatives are operating to a reasonable standard.</t>
    </r>
  </si>
  <si>
    <r>
      <t>3 = Proactive</t>
    </r>
    <r>
      <rPr>
        <sz val="10"/>
        <color rgb="FF333399"/>
        <rFont val="Arial Nova"/>
        <family val="2"/>
      </rPr>
      <t xml:space="preserve"> - agency has a dedicated commitment to achieving this behaviour through innovation and/or learning based on ongoing monitoring and review. </t>
    </r>
  </si>
  <si>
    <t>The diagram below describes each column in the tool:</t>
  </si>
  <si>
    <t>Using the above behaviour as an example, if your agency does not have a completed information asset audit, you would assess your agency's information management maturity and capability level for this behaviour as 0 (or absent), by entering 0 in the Rating column.  This will highlight the maturity and capability level in red.</t>
  </si>
  <si>
    <t>However, if your agency has completed a formal information asset audit but it was not comprehensive, then your agency's maturity and capability level would be 2 (operational).</t>
  </si>
  <si>
    <t>For more information about how your agency can comply with a specific behaviour refer to the relevant sections of the Information Governance Guideline as indicated in the ‘IGG Ref’ column for that behaviour.</t>
  </si>
  <si>
    <t>The maximum rating is calculated by the number of behaviours under a principle (refer to Figure 2 - in this instance there are five behaviours) multiplied by the highest maturity and capability level (3), e.g. 5 x 3 = 15.  The third column provides your agency compliance rate, in the form of a percentage, against a specific principle.</t>
  </si>
  <si>
    <t xml:space="preserve">The second recorded outcome (Figure 2) is a summary of your agency's assessment against the individual behaviour in the Standard.  Again, this can be used by your agency to quickly identify the behaviours your agency needs to improve to increase their overall information management maturity and capability level and compliance with the Standard. </t>
  </si>
  <si>
    <t>Outcomes of Self-Assessment</t>
  </si>
  <si>
    <r>
      <t>·</t>
    </r>
    <r>
      <rPr>
        <sz val="7"/>
        <color rgb="FF333399"/>
        <rFont val="Times New Roman"/>
        <family val="1"/>
      </rPr>
      <t xml:space="preserve">       </t>
    </r>
    <r>
      <rPr>
        <sz val="10"/>
        <color rgb="FF333399"/>
        <rFont val="Arial Nova"/>
        <family val="2"/>
      </rPr>
      <t>the rating of each behaviour (Detailed Assessment tab),</t>
    </r>
  </si>
  <si>
    <t>Priority</t>
  </si>
  <si>
    <t>Assessment Priority Report</t>
  </si>
  <si>
    <t xml:space="preserve">Content.0 - Absent </t>
  </si>
  <si>
    <t>Content.1 - Basic</t>
  </si>
  <si>
    <t>Content.2 - Operational</t>
  </si>
  <si>
    <t>Content.0-3</t>
  </si>
  <si>
    <t>Content.IGG Ref</t>
  </si>
  <si>
    <t>IGG ref</t>
  </si>
  <si>
    <t>There are only four sections that require manual input of information, they are:</t>
  </si>
  <si>
    <r>
      <t>·</t>
    </r>
    <r>
      <rPr>
        <sz val="7"/>
        <color rgb="FF333399"/>
        <rFont val="Times New Roman"/>
        <family val="1"/>
      </rPr>
      <t xml:space="preserve">       </t>
    </r>
    <r>
      <rPr>
        <sz val="10"/>
        <color rgb="FF333399"/>
        <rFont val="Arial Nova"/>
        <family val="2"/>
      </rPr>
      <t xml:space="preserve">any notes you may have (Detailed Assessment tab), </t>
    </r>
  </si>
  <si>
    <r>
      <t>·</t>
    </r>
    <r>
      <rPr>
        <sz val="7"/>
        <color rgb="FF333399"/>
        <rFont val="Times New Roman"/>
        <family val="1"/>
      </rPr>
      <t xml:space="preserve">       </t>
    </r>
    <r>
      <rPr>
        <sz val="10"/>
        <color rgb="FF333399"/>
        <rFont val="Arial Nova"/>
        <family val="2"/>
      </rPr>
      <t>the agency’s details (Capability Model tab), and</t>
    </r>
  </si>
  <si>
    <r>
      <t>·</t>
    </r>
    <r>
      <rPr>
        <sz val="7"/>
        <color rgb="FF333399"/>
        <rFont val="Times New Roman"/>
        <family val="1"/>
      </rPr>
      <t xml:space="preserve">       </t>
    </r>
    <r>
      <rPr>
        <sz val="10"/>
        <color rgb="FF333399"/>
        <rFont val="Arial Nova"/>
        <family val="2"/>
      </rPr>
      <t>populating (and filtering if necessary) the Assessment Priorities report.</t>
    </r>
  </si>
  <si>
    <t>In addition to providing a Capability Model, an 'Assessment Priorities report' can also be generated.  This 
report scores the behaviours, in order of priority, that were ranked as a level 2 or below.  
Behaviours that were assessed at level 0 (absent) are reported in red, requiring urgent attention. Behaviours 
assessed at level 1 (basic) are reported in orange, requiring attention. Behaviours assessed at level 2 
(operational) are reported in blue, to be improved upon.  
Instructions on how to populate the report can be found on the Assessment Priorities tab.</t>
  </si>
  <si>
    <t xml:space="preserve">It is recommended that the Self-Assessment Tool be completed by your agency annually.  </t>
  </si>
  <si>
    <t>This Self-Assessment Tool enables you to assess your agency's:</t>
  </si>
  <si>
    <t>This Self-Assessment Tool offers a scalable, tiered approach to help your agency to identify areas of strength and weakness at each level of maturity and capability, and to develop and implement actions to address weaknesses, improve outcomes and progress to the next level.</t>
  </si>
  <si>
    <t>The Self-Assessment Tool includes four maturity and capability levels, with indicators of achievement for each.</t>
  </si>
  <si>
    <t>Like the Standard, the Self-Assessment Tool refers to ‘information assets’ rather than ‘records’, i.e. “information, data and records, in any format (whether digital or hardcopy), where it is created or received through the conduct of government business”.</t>
  </si>
  <si>
    <t xml:space="preserve">Once you have completed your detailed assessment, the Self-Assessment Tool's Capability Model will be automatically populated with your results.  You will just need to input your agency's relevant details in the free text fields provided.  The Capability Model provides two outcomes for your agency.  </t>
  </si>
  <si>
    <t>Use of Self-Assessment Tool</t>
  </si>
  <si>
    <t>&lt;enter text here&gt;</t>
  </si>
  <si>
    <t>No agency-specific Records Disposal Schedule (RDS) exists with no plans to develop one.</t>
  </si>
  <si>
    <t>Contact email</t>
  </si>
  <si>
    <t>Noted by</t>
  </si>
  <si>
    <t>Prepared by</t>
  </si>
  <si>
    <t>Scope note</t>
  </si>
  <si>
    <t>Business unit</t>
  </si>
  <si>
    <t>Agency name</t>
  </si>
  <si>
    <t>ID</t>
  </si>
  <si>
    <t>Content.ID</t>
  </si>
  <si>
    <t>Please note, any rating cells left empty on the Detailed Assessment tab will return a "NA" on the Compatibility Model.  This in turn return an error against your agency's overall assessment.  To identify which behaviour has been left empty, simply scroll down the Capability Model until you find the behaviour with a "NA" recorded as its rating.</t>
  </si>
  <si>
    <t>Foremostly, the Capability Model report provides a high level executive style overview of how your Information Governance Program is performing against the Standard. Agencies can use the percentage rate recorded to help prioritise the principles that require improvement to ensure compliance with the Standard and will strengthen your agency's overall Information Governance Program.</t>
  </si>
  <si>
    <t xml:space="preserve">To assist your agency in improving its information management maturity and capability and its
compliance with the Standard, references back to the Information Governance Program 
Guideline, or other relevant policies, are provided for each identified behaviour requiring more attention.   </t>
  </si>
  <si>
    <t xml:space="preserve">(a) Information Governance Program's maturity, and </t>
  </si>
  <si>
    <r>
      <t>The first recorded outcome (Figure 1) is your agency's overall assessment against the five principles in the Standard.  The first column (rating by principle) shows your agency's accumulative</t>
    </r>
    <r>
      <rPr>
        <sz val="10"/>
        <color rgb="FF00B050"/>
        <rFont val="Arial Nova"/>
        <family val="2"/>
      </rPr>
      <t xml:space="preserve"> </t>
    </r>
    <r>
      <rPr>
        <sz val="10"/>
        <color rgb="FF333399"/>
        <rFont val="Arial Nova"/>
        <family val="2"/>
      </rPr>
      <t xml:space="preserve">rating against that principle, while the second column (maximum possible) indicates the maximum possible rating that can be achieved for that principle.  In the example below, the agency has been awarded a rating of </t>
    </r>
    <r>
      <rPr>
        <b/>
        <sz val="10"/>
        <color rgb="FF333399"/>
        <rFont val="Arial Nova"/>
        <family val="2"/>
      </rPr>
      <t>8</t>
    </r>
    <r>
      <rPr>
        <sz val="10"/>
        <color rgb="FF333399"/>
        <rFont val="Arial Nova"/>
        <family val="2"/>
      </rPr>
      <t xml:space="preserve"> for </t>
    </r>
    <r>
      <rPr>
        <i/>
        <sz val="10"/>
        <color rgb="FF333399"/>
        <rFont val="Arial Nova"/>
        <family val="2"/>
      </rPr>
      <t>Principle 1: the value of information is known</t>
    </r>
    <r>
      <rPr>
        <sz val="10"/>
        <color rgb="FF333399"/>
        <rFont val="Arial Nova"/>
        <family val="2"/>
      </rPr>
      <t xml:space="preserve">, but the maximum rating that can be awarded for this principle is 15.  </t>
    </r>
  </si>
  <si>
    <r>
      <t xml:space="preserve">To complete the Detailed Assessment, you must assess the relevant behaviour (column 1) against your agency's actual information management practice.  The only sections that require your input are the </t>
    </r>
    <r>
      <rPr>
        <b/>
        <sz val="10"/>
        <color rgb="FF333399"/>
        <rFont val="Arial Nova"/>
        <family val="2"/>
      </rPr>
      <t>Rating</t>
    </r>
    <r>
      <rPr>
        <sz val="10"/>
        <color rgb="FF333399"/>
        <rFont val="Arial Nova"/>
        <family val="2"/>
      </rPr>
      <t xml:space="preserve"> and the </t>
    </r>
    <r>
      <rPr>
        <b/>
        <sz val="10"/>
        <color rgb="FF333399"/>
        <rFont val="Arial Nova"/>
        <family val="2"/>
      </rPr>
      <t>Notes</t>
    </r>
    <r>
      <rPr>
        <sz val="10"/>
        <color rgb="FF333399"/>
        <rFont val="Arial Nova"/>
        <family val="2"/>
      </rPr>
      <t xml:space="preserve"> columns (if necessary).  Each rating is set to 0 as a default.</t>
    </r>
  </si>
  <si>
    <t>If a problem with the operation of the Self-Assessment Tool occurs, you can download a fresh Tool from the State Records Website.  If problems
persist, please contact State Records at staterecords@sa.gov.au.</t>
  </si>
  <si>
    <t>Both the Capability Model and Assessment Priorities can be provided to your Chief Executive and Executive team to provide a high-level overview of the identified gaps in your agency's Information  Governance Program.  The higher maturity and capability levels (level 2 - Operational and level 3 - Proactive) in the Detailed Assessment can also be used to help identify future actions required to improve your agency's compliance against individual behaviours.</t>
  </si>
  <si>
    <r>
      <t>Definition of maturity and capability levels</t>
    </r>
    <r>
      <rPr>
        <i/>
        <sz val="10"/>
        <color theme="0"/>
        <rFont val="Arial Nova"/>
        <family val="2"/>
      </rPr>
      <t xml:space="preserve"> 
These 4 levels (0 to 3) reflect an overall quality or maturity of compliance with the following Information Management Standard behaviours.</t>
    </r>
  </si>
  <si>
    <t>Maturity/Capability requiring action</t>
  </si>
  <si>
    <t>Capability 
Model</t>
  </si>
  <si>
    <t>Tool Instructions</t>
  </si>
  <si>
    <t>Name</t>
  </si>
  <si>
    <t>The agency is either unaware or has taken no steps to address this behaviour.</t>
  </si>
  <si>
    <t>The agency has an awareness of this behaviour, but there is little practical evidence of action. Planning has commenced.</t>
  </si>
  <si>
    <t>The agency is actively addressing this behaviour. There will be evidence of a planned approach, even if it is not fully implemented in some areas. The initiatives are operating to a reasonable standard.</t>
  </si>
  <si>
    <t xml:space="preserve">The agency has a dedicated commitment to achieving this behaviour through innovation and/or learning based on ongoing monitoring and review. </t>
  </si>
  <si>
    <t>Progress against the Information Management Plan’s actions are assessed in response to issues arising. Reporting is informal within the affected area.</t>
  </si>
  <si>
    <t>A business classification scheme, or similar, has been applied to some of the information assets.  There is a general understanding of what information assets exist and how they are linked back to business functions and activities.</t>
  </si>
  <si>
    <t xml:space="preserve">IM training package is provided that is regularly assessed and updated.   
Staff knowledge and skills are updated or developed as IM responsibilities and the value of information changes.  
Refresher courses are regularly delivered.  </t>
  </si>
  <si>
    <t xml:space="preserve">There is no clear strategic direction for the management of information assets.
Executive and staff do not understand or value the need for the management of information assets.  
No structures in place to support IM.  </t>
  </si>
  <si>
    <t xml:space="preserve">There is some strategic direction for the management of information assets.  
Executive and staff have some understanding and awareness of the value for the management of information assets.
There are some structures in place to support IM.  </t>
  </si>
  <si>
    <t xml:space="preserve">There is a clear strategic direction for the management of information assets.  This direction is supported by policy that is developed in accordance with the IM Standard’s principles, with adequate training and resourcing provided to ensure the effective implementation of such policy.
Executive and staff have a shared understanding of IM values and demonstrate IM practices and manage information according to the principles in the IM Standard in their day to day operational activities. </t>
  </si>
  <si>
    <t xml:space="preserve">Risks arising from not creating or managing required information have been identified with the IM team. </t>
  </si>
  <si>
    <t>Agency risk registers reflect risk relating to IM.  Regular risk assessments are undertaken of requirements for information for legal, evidential, and business needs and these inform IM practices.</t>
  </si>
  <si>
    <t>All systems have been designated as official systems and have been designed or implemented to meet IM standards and business requirements, and continual improvements to systems are planned and actioned.</t>
  </si>
  <si>
    <t xml:space="preserve">All responsibilities for IM are formally delegated in writing and regularly reviewed. </t>
  </si>
  <si>
    <t>There is a clear and well communicated vision of how information assets are managed.  Chief Executive and Executive actively support and champion IM through implementing IM policies, promoting sound IM practices in operational activities, communicating and training IM practices routinely to all staff as well as ensuring adequate resources are allocated to IM functions. 
All staff are aware of the importance of IM relevant to their responsibilities and have a shared understanding of IM values.
IM practices, and the principles in the IM Standard, are visible at all levels of the agency.</t>
  </si>
  <si>
    <t>Systems have not been designed or implemented with oversight, or in accordance to IM standards.  Network drives and/or Office 365 are used without IM input.</t>
  </si>
  <si>
    <t>A disposal program exists but it does not cover all records in the agency.
Some information is destroyed in accordance with a disposal determination.
Records no longer required are destroyed without a disposal plan, and not routinely.</t>
  </si>
  <si>
    <t>IM roles and responsibilities are formally documented in policies, position descriptions or governance documents.</t>
  </si>
  <si>
    <t>All business or information systems manage the minimum metadata requirements as per the Metadata Standard.</t>
  </si>
  <si>
    <t>Information systems and practices are designed to encourage accurate, timely recording of information and restrict the ability to edit information without authority or audit trails.
IM systems and practices are regularly audited for security and quality. We can account for the authenticity of any information we use.</t>
  </si>
  <si>
    <t>Information assets are identified and documented, including where they are stored and who is responsible for their management</t>
  </si>
  <si>
    <t xml:space="preserve"> How information assets support  business objectives and operations or compliance obligations is understood and documented</t>
  </si>
  <si>
    <t>Information assets are linked to business functions and activities</t>
  </si>
  <si>
    <t>Staff are inducted and trained in the value of information and in their information management responsibilities</t>
  </si>
  <si>
    <t xml:space="preserve">An organisational culture is fostered that values and manages information as an asset and supports business objectives and activities </t>
  </si>
  <si>
    <t>Ownership of information assets are assigned</t>
  </si>
  <si>
    <t>Information is saved into systems that meet relevant standards in a timely manner</t>
  </si>
  <si>
    <t xml:space="preserve">Relevant details (metadata) is recorded in systems so that the business context of information can be readily understood </t>
  </si>
  <si>
    <t xml:space="preserve">Practices and systems are implemented that ensure the quality and authenticity of information </t>
  </si>
  <si>
    <t>Digital information is migrated as systems, software and media are upgraded or become obsolete to ensure it remains accessible for as long as it is required</t>
  </si>
  <si>
    <t>Personal information is collected, used, disclosed, stored and disposed of in accordance with privacy principles</t>
  </si>
  <si>
    <t xml:space="preserve">Information is shared across government as appropriate or where authorised </t>
  </si>
  <si>
    <t>Information is published proactively in line with government policy</t>
  </si>
  <si>
    <t>Information is not sold, abandoned, or donated to external parties where such action would result in the agency not having access to that information and without authorisation in the form of a disposal determination</t>
  </si>
  <si>
    <t>An Information Management Plan exists</t>
  </si>
  <si>
    <t xml:space="preserve">Owners are aware of their responsibilities and accountabilities for information assets </t>
  </si>
  <si>
    <t>Responsibilities for information management are delegated appropriately and in writing</t>
  </si>
  <si>
    <t>Roles and responsibilities relating to the ownership and management of information assets are clearly defined in policy or other internal documents</t>
  </si>
  <si>
    <t>Staff adherence to internal information management policies is monitored and addressed</t>
  </si>
  <si>
    <t>Plans to manage information digitally have been developed but not implemented across the entire agency. Hardcopy records continue to be maintained in many areas.</t>
  </si>
  <si>
    <t>Most information created digitally is managed digitally on a routine basis, with a move away from hybrid digital and hardcopy records.</t>
  </si>
  <si>
    <t>All information created digitally is managed digitally by default. Specific legal or business reasons for keeping hardcopy records are documented, reviewed and approved.</t>
  </si>
  <si>
    <t xml:space="preserve">No records are create or, where records are created, they are incomplete or inaccurate. </t>
  </si>
  <si>
    <t xml:space="preserve">The agency is aware of the business activities which require records to be created and kept. Some records are complete and accurate. </t>
  </si>
  <si>
    <t>Full and accurate records are created and kept in accordance with the requirements identified and the risk and value assessment undertaken and documented.</t>
  </si>
  <si>
    <t>Requirements to create and keep full and accurate records are documented, including the information content required and any retention, or access and security requirements.
Records created and kept are reviewed in accordance with changes in the regulatory or operational environment, such as machinery of government changes or legislative reviews.</t>
  </si>
  <si>
    <t>Established and existing definitions of information are used where possible, so that there is consistency across the agency</t>
  </si>
  <si>
    <t>Policies and procedures outlining how information assets will be managed are developed and issued</t>
  </si>
  <si>
    <t>The risks of not creating or managing information assets where there is a legal, evidential or business need are assessed</t>
  </si>
  <si>
    <t>Systems are designed and implemented according to relevant standards so that they support the effective management and disposal of information assets</t>
  </si>
  <si>
    <t>Information assets created and managed applicable to the regulatory environment in which the agency operates are analysed and documented</t>
  </si>
  <si>
    <t>Information assets are managed and stored appropriately, to ensure it remains accessible for as long as required</t>
  </si>
  <si>
    <t>Information assets are managed digitally unless there is a specific reason/s for keeping a hardcopy record</t>
  </si>
  <si>
    <r>
      <t>Information assets are destroyed when no longer required, in accordance with current, approved disposal determinations issued by State Records [</t>
    </r>
    <r>
      <rPr>
        <b/>
        <i/>
        <sz val="14"/>
        <color theme="0"/>
        <rFont val="Arial Nova"/>
        <family val="2"/>
      </rPr>
      <t>including all record disposal determinations</t>
    </r>
    <r>
      <rPr>
        <b/>
        <sz val="14"/>
        <color theme="0"/>
        <rFont val="Arial Nova"/>
        <family val="2"/>
      </rPr>
      <t>]</t>
    </r>
  </si>
  <si>
    <t>Information management policies and practices that support the business are reveiwed and audited</t>
  </si>
  <si>
    <t>Ownership and accountability for information assests is managed consistently through a governance structure</t>
  </si>
  <si>
    <t>Create full and accurate information assets appropriate to their business processes, regulatory environment and risk and accountability requirements</t>
  </si>
  <si>
    <t>Information assets not covered by general disposal schedules are identified, and disposal determinations for these records are sought</t>
  </si>
  <si>
    <t>Information assets are not destroyed unless in accordance with current, approved disposal determinations</t>
  </si>
  <si>
    <t>Information security classifications and requirements applicable to the sensitivity of the information asset are applied</t>
  </si>
  <si>
    <t>Access restrictions on information assets are reviewed and amended as sensitivity alters</t>
  </si>
  <si>
    <t>iii.1</t>
  </si>
  <si>
    <t>iii.2</t>
  </si>
  <si>
    <r>
      <rPr>
        <b/>
        <sz val="28"/>
        <color theme="0" tint="-0.14999847407452621"/>
        <rFont val="Arial Nova"/>
        <family val="2"/>
      </rPr>
      <t xml:space="preserve">            Principle 2</t>
    </r>
    <r>
      <rPr>
        <b/>
        <sz val="28"/>
        <color theme="0"/>
        <rFont val="Arial Nova"/>
        <family val="2"/>
      </rPr>
      <t xml:space="preserve"> Information assets are created and managed appropriate to risk</t>
    </r>
  </si>
  <si>
    <r>
      <t xml:space="preserve">            Principle 3</t>
    </r>
    <r>
      <rPr>
        <b/>
        <sz val="26"/>
        <color theme="0"/>
        <rFont val="Arial Nova"/>
        <family val="2"/>
      </rPr>
      <t xml:space="preserve"> Ownership of information assets are assigned</t>
    </r>
  </si>
  <si>
    <r>
      <rPr>
        <b/>
        <sz val="26"/>
        <color theme="0" tint="-0.14999847407452621"/>
        <rFont val="Arial Nova"/>
        <family val="2"/>
      </rPr>
      <t xml:space="preserve">            Principle 4</t>
    </r>
    <r>
      <rPr>
        <b/>
        <sz val="26"/>
        <color theme="0"/>
        <rFont val="Arial Nova"/>
        <family val="2"/>
      </rPr>
      <t xml:space="preserve"> Information assets can be relied upon</t>
    </r>
  </si>
  <si>
    <r>
      <rPr>
        <b/>
        <sz val="26"/>
        <color theme="0" tint="-0.14999847407452621"/>
        <rFont val="Arial Nova"/>
        <family val="2"/>
      </rPr>
      <t xml:space="preserve">             Principle 5</t>
    </r>
    <r>
      <rPr>
        <b/>
        <sz val="26"/>
        <color theme="0"/>
        <rFont val="Arial Nova"/>
        <family val="2"/>
      </rPr>
      <t xml:space="preserve"> Information assets are available as required</t>
    </r>
  </si>
  <si>
    <r>
      <rPr>
        <b/>
        <sz val="11"/>
        <color theme="0" tint="-0.14999847407452621"/>
        <rFont val="Arial Nova"/>
        <family val="2"/>
      </rPr>
      <t>Principle 1</t>
    </r>
    <r>
      <rPr>
        <b/>
        <sz val="11"/>
        <color theme="0"/>
        <rFont val="Arial Nova"/>
        <family val="2"/>
      </rPr>
      <t xml:space="preserve"> The value of information assets are known</t>
    </r>
  </si>
  <si>
    <r>
      <rPr>
        <b/>
        <sz val="11"/>
        <color theme="0" tint="-0.14999847407452621"/>
        <rFont val="Arial Nova"/>
        <family val="2"/>
      </rPr>
      <t>Principle 2</t>
    </r>
    <r>
      <rPr>
        <b/>
        <sz val="11"/>
        <color theme="0"/>
        <rFont val="Arial Nova"/>
        <family val="2"/>
      </rPr>
      <t xml:space="preserve"> Information assets are created and managed appropriate to risk</t>
    </r>
  </si>
  <si>
    <r>
      <rPr>
        <b/>
        <sz val="11"/>
        <color theme="0" tint="-0.14999847407452621"/>
        <rFont val="Arial Nova"/>
        <family val="2"/>
      </rPr>
      <t>Principle 3</t>
    </r>
    <r>
      <rPr>
        <b/>
        <sz val="11"/>
        <color theme="0"/>
        <rFont val="Arial Nova"/>
        <family val="2"/>
      </rPr>
      <t xml:space="preserve"> Ownership of information assets are assigned</t>
    </r>
  </si>
  <si>
    <r>
      <rPr>
        <b/>
        <sz val="11"/>
        <color theme="0" tint="-0.14999847407452621"/>
        <rFont val="Arial Nova"/>
        <family val="2"/>
      </rPr>
      <t>Principle 4</t>
    </r>
    <r>
      <rPr>
        <b/>
        <sz val="11"/>
        <color theme="0"/>
        <rFont val="Arial Nova"/>
        <family val="2"/>
      </rPr>
      <t xml:space="preserve"> Information assets can be relied upon</t>
    </r>
  </si>
  <si>
    <r>
      <rPr>
        <b/>
        <sz val="11"/>
        <color theme="0" tint="-0.14999847407452621"/>
        <rFont val="Arial Nova"/>
        <family val="2"/>
      </rPr>
      <t>Principle 5</t>
    </r>
    <r>
      <rPr>
        <b/>
        <sz val="11"/>
        <color theme="0"/>
        <rFont val="Arial Nova"/>
        <family val="2"/>
      </rPr>
      <t xml:space="preserve"> Information assets are available as required</t>
    </r>
  </si>
  <si>
    <t xml:space="preserve">Principle 2: Information assets are created and managed appropriate to risk 
</t>
  </si>
  <si>
    <t>Principle 3: Ownership of information assets are assigned</t>
  </si>
  <si>
    <t>Principle 4: Information assets can be relied upon</t>
  </si>
  <si>
    <t>Principle 5: Information assets are available as required</t>
  </si>
  <si>
    <t>Section 1</t>
  </si>
  <si>
    <t>Section 2</t>
  </si>
  <si>
    <t>3.1.3
Section 4</t>
  </si>
  <si>
    <t>3.5.1
3.7</t>
  </si>
  <si>
    <t>3.5.1
3.6.4
3.6.5</t>
  </si>
  <si>
    <t>3.1.3</t>
  </si>
  <si>
    <t>3.2.2
Section 4</t>
  </si>
  <si>
    <t>3.6.4
3.6.5
3.7.1</t>
  </si>
  <si>
    <t>3.6.2
3.6.3</t>
  </si>
  <si>
    <t>Section 4</t>
  </si>
  <si>
    <t>3.3.2</t>
  </si>
  <si>
    <t>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</si>
</sst>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 yyyy"/>
  </numFmts>
  <fonts count="54" x14ac:knownFonts="1">
    <font>
      <sz val="11"/>
      <color theme="1"/>
      <name val="Calibri"/>
      <family val="2"/>
      <scheme val="minor"/>
    </font>
    <font>
      <sz val="11"/>
      <color theme="1"/>
      <name val="Arial Nova"/>
      <family val="2"/>
    </font>
    <font>
      <b/>
      <sz val="12"/>
      <color theme="1"/>
      <name val="Arial Nova"/>
      <family val="2"/>
    </font>
    <font>
      <b/>
      <sz val="16"/>
      <color theme="0"/>
      <name val="Arial Nova"/>
      <family val="2"/>
    </font>
    <font>
      <b/>
      <sz val="20"/>
      <color theme="0"/>
      <name val="Arial Nova"/>
      <family val="2"/>
    </font>
    <font>
      <b/>
      <sz val="26"/>
      <color theme="0"/>
      <name val="Arial Nova"/>
      <family val="2"/>
    </font>
    <font>
      <b/>
      <sz val="28"/>
      <color theme="0"/>
      <name val="Arial Nova"/>
      <family val="2"/>
    </font>
    <font>
      <sz val="10"/>
      <color theme="1"/>
      <name val="Arial Nova"/>
      <family val="2"/>
    </font>
    <font>
      <b/>
      <sz val="18"/>
      <color theme="0"/>
      <name val="Arial Nova"/>
      <family val="2"/>
    </font>
    <font>
      <b/>
      <sz val="11"/>
      <color theme="0"/>
      <name val="Arial Nova"/>
      <family val="2"/>
    </font>
    <font>
      <sz val="18"/>
      <color theme="1"/>
      <name val="Arial Nova"/>
      <family val="2"/>
    </font>
    <font>
      <b/>
      <sz val="26"/>
      <color theme="0" tint="-0.14999847407452621"/>
      <name val="Arial Nova"/>
      <family val="2"/>
    </font>
    <font>
      <b/>
      <sz val="28"/>
      <color theme="0" tint="-0.14999847407452621"/>
      <name val="Arial Nova"/>
      <family val="2"/>
    </font>
    <font>
      <b/>
      <sz val="14"/>
      <color theme="4" tint="-0.249977111117893"/>
      <name val="Arial Nova"/>
      <family val="2"/>
    </font>
    <font>
      <sz val="11"/>
      <color theme="1"/>
      <name val="Calibri"/>
      <family val="2"/>
      <scheme val="minor"/>
    </font>
    <font>
      <sz val="11"/>
      <color theme="4" tint="-0.249977111117893"/>
      <name val="Arial Nova"/>
      <family val="2"/>
    </font>
    <font>
      <b/>
      <sz val="11"/>
      <color theme="4" tint="-0.249977111117893"/>
      <name val="Arial Nova"/>
      <family val="2"/>
    </font>
    <font>
      <b/>
      <sz val="11"/>
      <color theme="0" tint="-0.14999847407452621"/>
      <name val="Arial Nova"/>
      <family val="2"/>
    </font>
    <font>
      <b/>
      <i/>
      <sz val="10"/>
      <color rgb="FF000000"/>
      <name val="Arial Nova"/>
      <family val="2"/>
    </font>
    <font>
      <i/>
      <sz val="10"/>
      <color theme="1"/>
      <name val="Arial Nova"/>
      <family val="2"/>
    </font>
    <font>
      <b/>
      <sz val="72"/>
      <color theme="0"/>
      <name val="Arial Nova"/>
      <family val="2"/>
    </font>
    <font>
      <b/>
      <sz val="14"/>
      <color theme="4" tint="-0.499984740745262"/>
      <name val="Arial Nova"/>
      <family val="2"/>
    </font>
    <font>
      <sz val="11"/>
      <color theme="4" tint="-0.499984740745262"/>
      <name val="Arial Nova"/>
      <family val="2"/>
    </font>
    <font>
      <b/>
      <sz val="11"/>
      <color theme="4" tint="-0.499984740745262"/>
      <name val="Arial Nova"/>
      <family val="2"/>
    </font>
    <font>
      <b/>
      <sz val="14"/>
      <color theme="0"/>
      <name val="Arial Nova"/>
      <family val="2"/>
    </font>
    <font>
      <sz val="10"/>
      <color rgb="FF305496"/>
      <name val="Arial Nova"/>
      <family val="2"/>
    </font>
    <font>
      <b/>
      <i/>
      <sz val="14"/>
      <color theme="0"/>
      <name val="Arial Nova"/>
      <family val="2"/>
    </font>
    <font>
      <sz val="48"/>
      <color theme="1"/>
      <name val="Arial Nova"/>
      <family val="2"/>
    </font>
    <font>
      <b/>
      <sz val="48"/>
      <color theme="0"/>
      <name val="Arial Nova"/>
      <family val="2"/>
    </font>
    <font>
      <b/>
      <sz val="14"/>
      <color rgb="FF333399"/>
      <name val="Arial Nova"/>
      <family val="2"/>
    </font>
    <font>
      <sz val="10"/>
      <color rgb="FF333399"/>
      <name val="Arial Nova"/>
      <family val="2"/>
    </font>
    <font>
      <b/>
      <sz val="10"/>
      <color rgb="FF333399"/>
      <name val="Arial Nova"/>
      <family val="2"/>
    </font>
    <font>
      <sz val="10"/>
      <color rgb="FF00B050"/>
      <name val="Arial Nova"/>
      <family val="2"/>
    </font>
    <font>
      <i/>
      <sz val="10"/>
      <color rgb="FF333399"/>
      <name val="Arial Nova"/>
      <family val="2"/>
    </font>
    <font>
      <sz val="8"/>
      <color rgb="FF333399"/>
      <name val="Arial Nova"/>
      <family val="2"/>
    </font>
    <font>
      <sz val="10"/>
      <color rgb="FF333399"/>
      <name val="Symbol"/>
      <family val="1"/>
      <charset val="2"/>
    </font>
    <font>
      <sz val="7"/>
      <color rgb="FF333399"/>
      <name val="Times New Roman"/>
      <family val="1"/>
    </font>
    <font>
      <sz val="11"/>
      <color theme="0"/>
      <name val="Arial Nova"/>
      <family val="2"/>
    </font>
    <font>
      <b/>
      <i/>
      <sz val="10"/>
      <color theme="0"/>
      <name val="Arial Nova"/>
      <family val="2"/>
    </font>
    <font>
      <i/>
      <sz val="10"/>
      <color theme="0"/>
      <name val="Arial Nova"/>
      <family val="2"/>
    </font>
    <font>
      <i/>
      <sz val="9"/>
      <color theme="0"/>
      <name val="Arial Nova"/>
      <family val="2"/>
    </font>
    <font>
      <i/>
      <sz val="10"/>
      <color theme="0"/>
      <name val="Arial Nova"/>
      <family val="2"/>
    </font>
    <font>
      <b/>
      <sz val="18"/>
      <color rgb="FFAF594B"/>
      <name val="Arial Nova"/>
      <family val="2"/>
    </font>
    <font>
      <b/>
      <sz val="18"/>
      <color rgb="FFF1955D"/>
      <name val="Arial Nova"/>
      <family val="2"/>
    </font>
    <font>
      <b/>
      <sz val="18"/>
      <color theme="4"/>
      <name val="Arial Nova"/>
      <family val="2"/>
    </font>
    <font>
      <b/>
      <sz val="18"/>
      <color rgb="FF57A967"/>
      <name val="Arial Nova"/>
      <family val="2"/>
    </font>
    <font>
      <b/>
      <sz val="18"/>
      <color theme="1" tint="0.249977111117893"/>
      <name val="Arial Nova"/>
      <family val="2"/>
    </font>
    <font>
      <sz val="8"/>
      <name val="Calibri"/>
      <family val="2"/>
      <scheme val="minor"/>
    </font>
    <font>
      <b/>
      <sz val="20"/>
      <color theme="4" tint="-0.499984740745262"/>
      <name val="Arial Nova"/>
      <family val="2"/>
    </font>
    <font>
      <sz val="16"/>
      <color theme="0"/>
      <name val="Arial Nova"/>
      <family val="2"/>
    </font>
    <font>
      <sz val="11"/>
      <color theme="1"/>
      <name val="Arial Nova"/>
      <family val="2"/>
    </font>
    <font>
      <sz val="10"/>
      <color theme="0"/>
      <name val="Arial Nova"/>
      <family val="2"/>
    </font>
    <font>
      <b/>
      <sz val="22"/>
      <color theme="1" tint="0.249977111117893"/>
      <name val="Arial Nova"/>
      <family val="2"/>
    </font>
    <font>
      <sz val="11"/>
      <color theme="1"/>
      <name val="Arial Nova"/>
    </font>
  </fonts>
  <fills count="17">
    <fill>
      <patternFill patternType="none"/>
    </fill>
    <fill>
      <patternFill patternType="gray125"/>
    </fill>
    <fill>
      <patternFill patternType="solid">
        <fgColor theme="0" tint="-4.9989318521683403E-2"/>
        <bgColor indexed="64"/>
      </patternFill>
    </fill>
    <fill>
      <patternFill patternType="solid">
        <fgColor rgb="FF439F90"/>
        <bgColor indexed="64"/>
      </patternFill>
    </fill>
    <fill>
      <patternFill patternType="solid">
        <fgColor rgb="FF318D9F"/>
        <bgColor indexed="64"/>
      </patternFill>
    </fill>
    <fill>
      <patternFill patternType="solid">
        <fgColor theme="0"/>
        <bgColor indexed="64"/>
      </patternFill>
    </fill>
    <fill>
      <patternFill patternType="solid">
        <fgColor theme="0" tint="-0.14999847407452621"/>
        <bgColor indexed="64"/>
      </patternFill>
    </fill>
    <fill>
      <patternFill patternType="solid">
        <fgColor rgb="FFE4F2F4"/>
        <bgColor indexed="64"/>
      </patternFill>
    </fill>
    <fill>
      <patternFill patternType="solid">
        <fgColor rgb="FFE4F8F2"/>
        <bgColor indexed="64"/>
      </patternFill>
    </fill>
    <fill>
      <patternFill patternType="solid">
        <fgColor theme="1" tint="0.34998626667073579"/>
        <bgColor indexed="64"/>
      </patternFill>
    </fill>
    <fill>
      <patternFill patternType="solid">
        <fgColor rgb="FFE7F3F5"/>
        <bgColor indexed="64"/>
      </patternFill>
    </fill>
    <fill>
      <patternFill patternType="solid">
        <fgColor rgb="FFAF594B"/>
        <bgColor indexed="64"/>
      </patternFill>
    </fill>
    <fill>
      <patternFill patternType="solid">
        <fgColor rgb="FFF1955D"/>
        <bgColor indexed="64"/>
      </patternFill>
    </fill>
    <fill>
      <patternFill patternType="solid">
        <fgColor rgb="FF57A967"/>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0"/>
        <bgColor theme="6" tint="0.79998168889431442"/>
      </patternFill>
    </fill>
  </fills>
  <borders count="8">
    <border>
      <left/>
      <right/>
      <top/>
      <bottom/>
      <diagonal/>
    </border>
    <border>
      <left/>
      <right style="thick">
        <color theme="0" tint="-0.14999847407452621"/>
      </right>
      <top style="thick">
        <color theme="0" tint="-0.14999847407452621"/>
      </top>
      <bottom/>
      <diagonal/>
    </border>
    <border>
      <left/>
      <right/>
      <top style="thick">
        <color theme="0" tint="-0.14999847407452621"/>
      </top>
      <bottom/>
      <diagonal/>
    </border>
    <border>
      <left style="thick">
        <color theme="0" tint="-0.14999847407452621"/>
      </left>
      <right style="thick">
        <color theme="0" tint="-0.14999847407452621"/>
      </right>
      <top style="thick">
        <color theme="0" tint="-0.14999847407452621"/>
      </top>
      <bottom/>
      <diagonal/>
    </border>
    <border>
      <left style="thick">
        <color theme="0" tint="-0.14999847407452621"/>
      </left>
      <right/>
      <top style="thick">
        <color theme="0" tint="-0.14999847407452621"/>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mediumDashed">
        <color theme="1" tint="0.34998626667073579"/>
      </left>
      <right style="mediumDashed">
        <color theme="1" tint="0.34998626667073579"/>
      </right>
      <top style="mediumDashed">
        <color theme="1" tint="0.34998626667073579"/>
      </top>
      <bottom style="mediumDashed">
        <color theme="1" tint="0.34998626667073579"/>
      </bottom>
      <diagonal/>
    </border>
  </borders>
  <cellStyleXfs count="2">
    <xf numFmtId="0" fontId="0" fillId="0" borderId="0"/>
    <xf numFmtId="9" fontId="14" fillId="0" borderId="0" applyFont="0" applyFill="0" applyBorder="0" applyAlignment="0" applyProtection="0"/>
  </cellStyleXfs>
  <cellXfs count="178">
    <xf numFmtId="0" fontId="0" fillId="0" borderId="0" xfId="0"/>
    <xf numFmtId="0" fontId="1" fillId="0" borderId="0" xfId="0" applyFont="1"/>
    <xf numFmtId="0" fontId="1" fillId="0" borderId="0" xfId="0" applyFont="1" applyAlignment="1">
      <alignment horizontal="left" vertical="top" wrapText="1"/>
    </xf>
    <xf numFmtId="0" fontId="3" fillId="4" borderId="0" xfId="0" applyFont="1" applyFill="1" applyBorder="1" applyAlignment="1">
      <alignment horizontal="left" vertical="center" wrapText="1"/>
    </xf>
    <xf numFmtId="0" fontId="4" fillId="3" borderId="0" xfId="0" applyFont="1" applyFill="1" applyBorder="1" applyAlignment="1">
      <alignment horizontal="left" vertical="center" wrapText="1"/>
    </xf>
    <xf numFmtId="0" fontId="5" fillId="4" borderId="0" xfId="0" applyFont="1" applyFill="1" applyBorder="1" applyAlignment="1">
      <alignment vertical="center"/>
    </xf>
    <xf numFmtId="0" fontId="5" fillId="3" borderId="0" xfId="0" applyFont="1" applyFill="1" applyBorder="1" applyAlignment="1">
      <alignment vertical="center"/>
    </xf>
    <xf numFmtId="0" fontId="1" fillId="0" borderId="0" xfId="0" applyFont="1" applyFill="1"/>
    <xf numFmtId="0" fontId="1" fillId="0" borderId="0" xfId="0" applyFont="1" applyBorder="1"/>
    <xf numFmtId="0" fontId="1" fillId="0" borderId="0" xfId="0" applyFont="1" applyFill="1" applyBorder="1"/>
    <xf numFmtId="0" fontId="10" fillId="0" borderId="0" xfId="0" applyFont="1" applyAlignment="1"/>
    <xf numFmtId="0" fontId="1" fillId="0" borderId="0" xfId="0" applyFont="1" applyAlignment="1">
      <alignment vertical="center"/>
    </xf>
    <xf numFmtId="0" fontId="1" fillId="0" borderId="0" xfId="0" applyFont="1" applyAlignment="1">
      <alignment horizontal="center"/>
    </xf>
    <xf numFmtId="0" fontId="16" fillId="0" borderId="0" xfId="0" applyFont="1" applyBorder="1" applyAlignment="1">
      <alignment horizontal="center" vertical="center" wrapText="1"/>
    </xf>
    <xf numFmtId="0" fontId="9" fillId="4" borderId="0" xfId="0" applyFont="1" applyFill="1" applyBorder="1" applyAlignment="1">
      <alignment horizontal="center" vertical="center"/>
    </xf>
    <xf numFmtId="0" fontId="9" fillId="3" borderId="0" xfId="0" applyFont="1" applyFill="1" applyBorder="1" applyAlignment="1">
      <alignment horizontal="center" vertical="center"/>
    </xf>
    <xf numFmtId="0" fontId="8" fillId="0" borderId="0" xfId="0" applyFont="1" applyFill="1" applyBorder="1" applyAlignment="1">
      <alignment horizontal="left" wrapText="1"/>
    </xf>
    <xf numFmtId="0" fontId="8" fillId="0" borderId="0" xfId="0" applyFont="1" applyFill="1" applyBorder="1" applyAlignment="1">
      <alignment horizontal="left" vertical="center" wrapText="1"/>
    </xf>
    <xf numFmtId="0" fontId="11" fillId="3" borderId="0" xfId="0" applyFont="1" applyFill="1" applyBorder="1" applyAlignment="1">
      <alignment vertical="center"/>
    </xf>
    <xf numFmtId="0" fontId="20" fillId="4" borderId="0" xfId="0" applyFont="1" applyFill="1" applyBorder="1" applyAlignment="1">
      <alignment vertical="center"/>
    </xf>
    <xf numFmtId="0" fontId="10" fillId="0" borderId="0" xfId="0" applyFont="1" applyBorder="1" applyAlignment="1"/>
    <xf numFmtId="0" fontId="9" fillId="4" borderId="0" xfId="0" applyFont="1" applyFill="1" applyBorder="1" applyAlignment="1">
      <alignment horizontal="left" vertical="center"/>
    </xf>
    <xf numFmtId="0" fontId="9" fillId="3" borderId="0" xfId="0" applyFont="1" applyFill="1" applyBorder="1" applyAlignment="1">
      <alignment horizontal="left" vertical="center"/>
    </xf>
    <xf numFmtId="0" fontId="9" fillId="4"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9" fontId="9" fillId="4" borderId="0" xfId="1" applyNumberFormat="1" applyFont="1" applyFill="1" applyBorder="1" applyAlignment="1">
      <alignment horizontal="center" vertical="center" wrapText="1"/>
    </xf>
    <xf numFmtId="9" fontId="9" fillId="3"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9" fillId="3" borderId="0" xfId="0" applyFont="1" applyFill="1" applyBorder="1" applyAlignment="1">
      <alignment horizontal="left" vertical="center"/>
    </xf>
    <xf numFmtId="0" fontId="20" fillId="3" borderId="0" xfId="0" applyFont="1" applyFill="1" applyBorder="1" applyAlignment="1">
      <alignment vertical="center"/>
    </xf>
    <xf numFmtId="0" fontId="6" fillId="4" borderId="0" xfId="0" applyFont="1" applyFill="1" applyBorder="1" applyAlignment="1">
      <alignment vertical="center"/>
    </xf>
    <xf numFmtId="0" fontId="9" fillId="4"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left" vertical="top" wrapText="1"/>
    </xf>
    <xf numFmtId="0" fontId="1" fillId="0" borderId="0" xfId="0" applyFont="1" applyFill="1" applyAlignment="1">
      <alignment vertical="center"/>
    </xf>
    <xf numFmtId="0" fontId="10" fillId="0" borderId="0" xfId="0" applyFont="1" applyFill="1" applyBorder="1" applyAlignment="1"/>
    <xf numFmtId="0" fontId="18" fillId="0" borderId="0" xfId="0" applyFont="1" applyFill="1" applyBorder="1" applyAlignment="1">
      <alignment vertical="center" wrapText="1"/>
    </xf>
    <xf numFmtId="0" fontId="19" fillId="0" borderId="0" xfId="0" applyFont="1" applyFill="1" applyBorder="1" applyAlignment="1">
      <alignment vertical="center" wrapText="1"/>
    </xf>
    <xf numFmtId="0" fontId="10" fillId="0" borderId="0" xfId="0" applyFont="1" applyFill="1" applyAlignment="1"/>
    <xf numFmtId="0" fontId="24" fillId="4" borderId="0"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8" fillId="3" borderId="0" xfId="0" applyFont="1" applyFill="1" applyBorder="1" applyAlignment="1">
      <alignment horizontal="left" vertical="center" wrapText="1"/>
    </xf>
    <xf numFmtId="0" fontId="27" fillId="0" borderId="0" xfId="0" applyFont="1" applyFill="1" applyBorder="1" applyAlignment="1">
      <alignment vertical="center"/>
    </xf>
    <xf numFmtId="0" fontId="28" fillId="4" borderId="0" xfId="0" applyFont="1" applyFill="1" applyBorder="1" applyAlignment="1">
      <alignment horizontal="left" vertical="center" wrapText="1"/>
    </xf>
    <xf numFmtId="0" fontId="28" fillId="4" borderId="0" xfId="0" applyFont="1" applyFill="1" applyBorder="1" applyAlignment="1">
      <alignment vertical="center"/>
    </xf>
    <xf numFmtId="0" fontId="28" fillId="3" borderId="0" xfId="0" applyFont="1" applyFill="1" applyBorder="1" applyAlignment="1">
      <alignment vertical="center"/>
    </xf>
    <xf numFmtId="0" fontId="1" fillId="5" borderId="0" xfId="0" applyFont="1" applyFill="1" applyAlignment="1">
      <alignment wrapText="1"/>
    </xf>
    <xf numFmtId="0" fontId="24" fillId="5" borderId="0" xfId="0" applyFont="1" applyFill="1" applyAlignment="1">
      <alignment wrapText="1"/>
    </xf>
    <xf numFmtId="0" fontId="30" fillId="5" borderId="0" xfId="0" applyFont="1" applyFill="1" applyAlignment="1">
      <alignment vertical="center" wrapText="1"/>
    </xf>
    <xf numFmtId="0" fontId="30" fillId="5" borderId="0" xfId="0" applyFont="1" applyFill="1" applyAlignment="1">
      <alignment horizontal="left" vertical="center" wrapText="1" indent="3"/>
    </xf>
    <xf numFmtId="0" fontId="31" fillId="5" borderId="0" xfId="0" applyFont="1" applyFill="1" applyAlignment="1">
      <alignment horizontal="left" vertical="center" wrapText="1" indent="3"/>
    </xf>
    <xf numFmtId="0" fontId="31" fillId="5" borderId="0" xfId="0" applyFont="1" applyFill="1" applyAlignment="1">
      <alignment vertical="center" wrapText="1"/>
    </xf>
    <xf numFmtId="0" fontId="37" fillId="5" borderId="0" xfId="0" applyFont="1" applyFill="1" applyAlignment="1">
      <alignment wrapText="1"/>
    </xf>
    <xf numFmtId="0" fontId="25" fillId="5" borderId="0" xfId="0" applyFont="1" applyFill="1" applyAlignment="1">
      <alignment wrapText="1"/>
    </xf>
    <xf numFmtId="0" fontId="30" fillId="5" borderId="0" xfId="0" applyFont="1" applyFill="1" applyAlignment="1">
      <alignment wrapText="1"/>
    </xf>
    <xf numFmtId="0" fontId="34" fillId="5" borderId="0" xfId="0" applyFont="1" applyFill="1" applyAlignment="1">
      <alignment vertical="center" wrapText="1"/>
    </xf>
    <xf numFmtId="0" fontId="35" fillId="5" borderId="0" xfId="0" applyFont="1" applyFill="1" applyAlignment="1">
      <alignment horizontal="left" vertical="center" wrapText="1" indent="3"/>
    </xf>
    <xf numFmtId="0" fontId="22" fillId="6" borderId="0" xfId="0" applyFont="1" applyFill="1" applyBorder="1" applyAlignment="1" applyProtection="1">
      <alignment horizontal="left" vertical="top"/>
      <protection locked="0"/>
    </xf>
    <xf numFmtId="0" fontId="22" fillId="6" borderId="0" xfId="0" applyFont="1" applyFill="1" applyBorder="1" applyAlignment="1" applyProtection="1">
      <alignment horizontal="center" vertical="top"/>
      <protection locked="0"/>
    </xf>
    <xf numFmtId="0" fontId="1" fillId="9" borderId="0" xfId="0" applyFont="1" applyFill="1" applyBorder="1" applyAlignment="1">
      <alignment horizontal="left" vertical="top" wrapText="1"/>
    </xf>
    <xf numFmtId="0" fontId="1" fillId="9" borderId="0" xfId="0" applyFont="1" applyFill="1" applyBorder="1"/>
    <xf numFmtId="0" fontId="46" fillId="6" borderId="3" xfId="0" applyFont="1" applyFill="1" applyBorder="1" applyAlignment="1">
      <alignment horizontal="center" wrapText="1"/>
    </xf>
    <xf numFmtId="0" fontId="42" fillId="6" borderId="0" xfId="0" applyFont="1" applyFill="1" applyBorder="1" applyAlignment="1">
      <alignment horizontal="left" wrapText="1"/>
    </xf>
    <xf numFmtId="0" fontId="1" fillId="0" borderId="0" xfId="0" applyFont="1" applyFill="1" applyAlignment="1">
      <alignment wrapText="1"/>
    </xf>
    <xf numFmtId="0" fontId="25" fillId="0" borderId="0" xfId="0" applyFont="1" applyFill="1" applyAlignment="1">
      <alignment wrapText="1"/>
    </xf>
    <xf numFmtId="0" fontId="30" fillId="0" borderId="0" xfId="0" applyFont="1" applyFill="1" applyAlignment="1">
      <alignment vertical="center" wrapText="1"/>
    </xf>
    <xf numFmtId="0" fontId="29" fillId="0" borderId="0" xfId="0" applyFont="1" applyFill="1" applyAlignment="1">
      <alignment vertical="center" wrapText="1"/>
    </xf>
    <xf numFmtId="0" fontId="1" fillId="14" borderId="0" xfId="0" applyFont="1" applyFill="1" applyAlignment="1">
      <alignment wrapText="1"/>
    </xf>
    <xf numFmtId="0" fontId="8" fillId="14" borderId="0" xfId="0" applyFont="1" applyFill="1" applyAlignment="1">
      <alignment wrapText="1"/>
    </xf>
    <xf numFmtId="0" fontId="37" fillId="14" borderId="0" xfId="0" applyFont="1" applyFill="1" applyAlignment="1">
      <alignment wrapText="1"/>
    </xf>
    <xf numFmtId="0" fontId="46" fillId="6" borderId="0" xfId="0" applyFont="1" applyFill="1" applyBorder="1" applyAlignment="1">
      <alignment wrapText="1"/>
    </xf>
    <xf numFmtId="0" fontId="43" fillId="6" borderId="0" xfId="0" applyFont="1" applyFill="1" applyBorder="1" applyAlignment="1">
      <alignment horizontal="left" wrapText="1"/>
    </xf>
    <xf numFmtId="0" fontId="44" fillId="6" borderId="0" xfId="0" applyFont="1" applyFill="1" applyBorder="1" applyAlignment="1">
      <alignment horizontal="left" wrapText="1"/>
    </xf>
    <xf numFmtId="0" fontId="45" fillId="6" borderId="0" xfId="0" applyFont="1" applyFill="1" applyBorder="1" applyAlignment="1">
      <alignment horizontal="left" wrapText="1"/>
    </xf>
    <xf numFmtId="0" fontId="46" fillId="6" borderId="0" xfId="0" applyFont="1" applyFill="1" applyBorder="1" applyAlignment="1">
      <alignment horizontal="center" wrapText="1"/>
    </xf>
    <xf numFmtId="0" fontId="46" fillId="6" borderId="0" xfId="0" applyFont="1" applyFill="1" applyBorder="1" applyAlignment="1">
      <alignment horizontal="left" wrapText="1"/>
    </xf>
    <xf numFmtId="0" fontId="38" fillId="9" borderId="0" xfId="0" applyFont="1" applyFill="1" applyBorder="1" applyAlignment="1">
      <alignment vertical="center" wrapText="1"/>
    </xf>
    <xf numFmtId="0" fontId="41" fillId="11" borderId="0" xfId="0" applyFont="1" applyFill="1" applyBorder="1" applyAlignment="1">
      <alignment vertical="center" wrapText="1"/>
    </xf>
    <xf numFmtId="0" fontId="41" fillId="12" borderId="0" xfId="0" applyFont="1" applyFill="1" applyBorder="1" applyAlignment="1">
      <alignment vertical="center" wrapText="1"/>
    </xf>
    <xf numFmtId="0" fontId="41" fillId="15" borderId="0" xfId="0" applyFont="1" applyFill="1" applyBorder="1" applyAlignment="1">
      <alignment vertical="center" wrapText="1"/>
    </xf>
    <xf numFmtId="0" fontId="41" fillId="13" borderId="0" xfId="0" applyFont="1" applyFill="1" applyBorder="1" applyAlignment="1">
      <alignment vertical="center" wrapText="1"/>
    </xf>
    <xf numFmtId="0" fontId="39" fillId="9" borderId="0" xfId="0" applyFont="1" applyFill="1" applyBorder="1" applyAlignment="1">
      <alignment vertical="center" wrapText="1"/>
    </xf>
    <xf numFmtId="0" fontId="40" fillId="9" borderId="0" xfId="0" applyFont="1" applyFill="1" applyBorder="1" applyAlignment="1">
      <alignment vertical="center" wrapText="1"/>
    </xf>
    <xf numFmtId="0" fontId="7"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7" fillId="2" borderId="0" xfId="0" applyFont="1" applyFill="1" applyBorder="1" applyAlignment="1" applyProtection="1">
      <alignment vertical="center" wrapText="1"/>
      <protection locked="0"/>
    </xf>
    <xf numFmtId="0" fontId="7" fillId="10" borderId="0" xfId="0" applyFont="1" applyFill="1" applyBorder="1" applyAlignment="1">
      <alignment vertical="center" wrapText="1"/>
    </xf>
    <xf numFmtId="0" fontId="2" fillId="10" borderId="0" xfId="0" applyFont="1" applyFill="1" applyBorder="1" applyAlignment="1">
      <alignment horizontal="left" vertical="center" wrapText="1"/>
    </xf>
    <xf numFmtId="0" fontId="7" fillId="10" borderId="0" xfId="0" applyFont="1" applyFill="1" applyBorder="1" applyAlignment="1" applyProtection="1">
      <alignment vertical="center" wrapText="1"/>
      <protection locked="0"/>
    </xf>
    <xf numFmtId="0" fontId="2" fillId="2" borderId="0" xfId="0" applyFont="1" applyFill="1" applyBorder="1" applyAlignment="1">
      <alignment vertical="center" wrapText="1"/>
    </xf>
    <xf numFmtId="0" fontId="7" fillId="8" borderId="0" xfId="0" applyFont="1" applyFill="1" applyBorder="1" applyAlignment="1">
      <alignment vertical="center" wrapText="1"/>
    </xf>
    <xf numFmtId="0" fontId="2" fillId="8" borderId="0" xfId="0" applyFont="1" applyFill="1" applyBorder="1" applyAlignment="1">
      <alignment vertical="center" wrapText="1"/>
    </xf>
    <xf numFmtId="0" fontId="7" fillId="8" borderId="0" xfId="0" applyFont="1" applyFill="1" applyBorder="1" applyAlignment="1" applyProtection="1">
      <alignment vertical="center" wrapText="1"/>
      <protection locked="0"/>
    </xf>
    <xf numFmtId="0" fontId="2" fillId="10" borderId="0" xfId="0" applyFont="1" applyFill="1" applyBorder="1" applyAlignment="1">
      <alignment vertical="center" wrapText="1"/>
    </xf>
    <xf numFmtId="0" fontId="2" fillId="9" borderId="0" xfId="0" applyFont="1" applyFill="1" applyBorder="1" applyAlignment="1">
      <alignment horizontal="left" vertical="top" wrapText="1"/>
    </xf>
    <xf numFmtId="0" fontId="1" fillId="9" borderId="0" xfId="0" applyFont="1" applyFill="1" applyBorder="1" applyAlignment="1">
      <alignment horizontal="left" vertical="center" wrapText="1"/>
    </xf>
    <xf numFmtId="0" fontId="1" fillId="9" borderId="0" xfId="0" applyFont="1" applyFill="1" applyBorder="1" applyAlignment="1">
      <alignment vertical="center" wrapText="1"/>
    </xf>
    <xf numFmtId="0" fontId="27" fillId="9" borderId="0" xfId="0" applyFont="1" applyFill="1" applyBorder="1" applyAlignment="1">
      <alignment vertical="center"/>
    </xf>
    <xf numFmtId="0" fontId="1" fillId="0" borderId="0" xfId="0" applyFont="1" applyAlignment="1">
      <alignment vertical="top"/>
    </xf>
    <xf numFmtId="0" fontId="1" fillId="5" borderId="0" xfId="0" applyFont="1" applyFill="1"/>
    <xf numFmtId="0" fontId="1" fillId="5" borderId="0" xfId="0" applyFont="1" applyFill="1" applyAlignment="1">
      <alignment horizontal="center"/>
    </xf>
    <xf numFmtId="0" fontId="13" fillId="5" borderId="0" xfId="0" applyFont="1" applyFill="1" applyBorder="1" applyAlignment="1">
      <alignment vertical="top" wrapText="1"/>
    </xf>
    <xf numFmtId="0" fontId="21" fillId="5" borderId="0" xfId="0" applyFont="1" applyFill="1" applyBorder="1" applyAlignment="1">
      <alignment horizontal="left"/>
    </xf>
    <xf numFmtId="0" fontId="15" fillId="5" borderId="0" xfId="0" applyFont="1" applyFill="1" applyBorder="1" applyAlignment="1">
      <alignment horizontal="left" vertical="center" wrapText="1"/>
    </xf>
    <xf numFmtId="0" fontId="22" fillId="5" borderId="0" xfId="0" applyFont="1" applyFill="1"/>
    <xf numFmtId="0" fontId="23" fillId="5" borderId="0" xfId="0" applyFont="1" applyFill="1" applyBorder="1" applyAlignment="1">
      <alignment horizontal="center" vertical="center" wrapText="1"/>
    </xf>
    <xf numFmtId="0" fontId="22" fillId="5" borderId="0" xfId="0" applyFont="1" applyFill="1" applyAlignment="1">
      <alignment horizontal="center"/>
    </xf>
    <xf numFmtId="0" fontId="23" fillId="5" borderId="0" xfId="0" applyFont="1" applyFill="1" applyBorder="1" applyAlignment="1">
      <alignment horizontal="center" wrapText="1"/>
    </xf>
    <xf numFmtId="0" fontId="22" fillId="5" borderId="0" xfId="0" applyFont="1" applyFill="1" applyBorder="1" applyAlignment="1">
      <alignment horizontal="left" vertical="top" wrapText="1"/>
    </xf>
    <xf numFmtId="0" fontId="1" fillId="5" borderId="0" xfId="0" applyFont="1" applyFill="1" applyBorder="1"/>
    <xf numFmtId="0" fontId="16" fillId="5" borderId="0" xfId="0" applyFont="1" applyFill="1" applyBorder="1" applyAlignment="1">
      <alignment horizontal="center" wrapText="1"/>
    </xf>
    <xf numFmtId="0" fontId="16" fillId="5" borderId="0"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 fillId="5" borderId="0" xfId="0" applyFont="1" applyFill="1" applyBorder="1" applyAlignment="1">
      <alignment horizontal="center"/>
    </xf>
    <xf numFmtId="0" fontId="1" fillId="5" borderId="0" xfId="0" applyFont="1" applyFill="1" applyAlignment="1">
      <alignment vertical="top"/>
    </xf>
    <xf numFmtId="0" fontId="27" fillId="2" borderId="7" xfId="0" applyFont="1" applyFill="1" applyBorder="1" applyAlignment="1" applyProtection="1">
      <alignment horizontal="center" vertical="center" wrapText="1"/>
      <protection locked="0"/>
    </xf>
    <xf numFmtId="0" fontId="27" fillId="10" borderId="7" xfId="0" applyFont="1" applyFill="1" applyBorder="1" applyAlignment="1" applyProtection="1">
      <alignment horizontal="center" vertical="center" wrapText="1"/>
      <protection locked="0"/>
    </xf>
    <xf numFmtId="0" fontId="27" fillId="8" borderId="7" xfId="0" applyFont="1" applyFill="1" applyBorder="1" applyAlignment="1" applyProtection="1">
      <alignment horizontal="center" vertical="center" wrapText="1"/>
      <protection locked="0"/>
    </xf>
    <xf numFmtId="0" fontId="1" fillId="0" borderId="0" xfId="0" applyFont="1" applyFill="1" applyAlignment="1">
      <alignment vertical="top"/>
    </xf>
    <xf numFmtId="0" fontId="1" fillId="0" borderId="0" xfId="0" applyNumberFormat="1" applyFont="1" applyFill="1" applyAlignment="1">
      <alignment vertical="top"/>
    </xf>
    <xf numFmtId="0" fontId="1" fillId="5" borderId="0" xfId="0" applyFont="1" applyFill="1" applyAlignment="1">
      <alignment vertical="center" wrapText="1"/>
    </xf>
    <xf numFmtId="0" fontId="1" fillId="5" borderId="0" xfId="0" applyFont="1" applyFill="1" applyAlignment="1">
      <alignment horizontal="left" vertical="center" wrapText="1"/>
    </xf>
    <xf numFmtId="0" fontId="1" fillId="16" borderId="5" xfId="0" applyNumberFormat="1" applyFont="1" applyFill="1" applyBorder="1" applyAlignment="1">
      <alignment horizontal="left" vertical="center" wrapText="1"/>
    </xf>
    <xf numFmtId="0" fontId="1" fillId="16" borderId="6" xfId="0" applyNumberFormat="1" applyFont="1" applyFill="1" applyBorder="1" applyAlignment="1">
      <alignment horizontal="left" vertical="center" wrapText="1"/>
    </xf>
    <xf numFmtId="0" fontId="3" fillId="9" borderId="0" xfId="0" applyFont="1" applyFill="1" applyAlignment="1">
      <alignment wrapText="1"/>
    </xf>
    <xf numFmtId="0" fontId="3" fillId="9" borderId="0" xfId="0" applyFont="1" applyFill="1" applyAlignment="1">
      <alignment horizontal="left" wrapText="1"/>
    </xf>
    <xf numFmtId="0" fontId="3" fillId="9" borderId="0" xfId="0" applyFont="1" applyFill="1" applyAlignment="1" applyProtection="1">
      <alignment horizontal="left" wrapText="1"/>
    </xf>
    <xf numFmtId="0" fontId="1" fillId="16" borderId="5" xfId="0" applyNumberFormat="1" applyFont="1" applyFill="1" applyBorder="1" applyAlignment="1">
      <alignment horizontal="center" vertical="center" wrapText="1"/>
    </xf>
    <xf numFmtId="164" fontId="22" fillId="6" borderId="0" xfId="0" applyNumberFormat="1" applyFont="1" applyFill="1" applyBorder="1" applyAlignment="1" applyProtection="1">
      <alignment horizontal="center" vertical="top"/>
      <protection locked="0"/>
    </xf>
    <xf numFmtId="0" fontId="23" fillId="5" borderId="0" xfId="0" applyFont="1" applyFill="1" applyBorder="1" applyAlignment="1">
      <alignment horizontal="right" vertical="center"/>
    </xf>
    <xf numFmtId="0" fontId="23" fillId="5" borderId="0" xfId="0" applyFont="1" applyFill="1" applyBorder="1" applyAlignment="1">
      <alignment horizontal="right" vertical="center" wrapText="1"/>
    </xf>
    <xf numFmtId="164" fontId="22" fillId="5" borderId="0" xfId="0" applyNumberFormat="1" applyFont="1" applyFill="1" applyBorder="1" applyAlignment="1" applyProtection="1">
      <alignment horizontal="center" vertical="top"/>
    </xf>
    <xf numFmtId="0" fontId="22" fillId="2" borderId="0" xfId="0" applyFont="1" applyFill="1" applyBorder="1" applyAlignment="1">
      <alignment horizontal="left" vertical="center" wrapText="1"/>
    </xf>
    <xf numFmtId="0" fontId="22" fillId="7" borderId="0" xfId="0" applyFont="1" applyFill="1" applyBorder="1" applyAlignment="1">
      <alignment horizontal="left" vertical="center" wrapText="1"/>
    </xf>
    <xf numFmtId="0" fontId="22" fillId="8" borderId="0" xfId="0" applyFont="1" applyFill="1" applyBorder="1" applyAlignment="1">
      <alignment horizontal="left" vertical="center" wrapText="1"/>
    </xf>
    <xf numFmtId="0" fontId="24" fillId="3" borderId="0" xfId="0" applyFont="1" applyFill="1" applyAlignment="1">
      <alignment horizontal="center" vertical="center" wrapText="1"/>
    </xf>
    <xf numFmtId="0" fontId="0" fillId="0" borderId="0" xfId="0" applyAlignment="1">
      <alignment horizontal="center"/>
    </xf>
    <xf numFmtId="0" fontId="10" fillId="0" borderId="0" xfId="0" applyFont="1" applyFill="1" applyAlignment="1">
      <alignment horizontal="center"/>
    </xf>
    <xf numFmtId="0" fontId="49" fillId="4" borderId="0" xfId="0" applyFont="1" applyFill="1" applyBorder="1" applyAlignment="1">
      <alignment horizontal="center" vertical="center"/>
    </xf>
    <xf numFmtId="0" fontId="1" fillId="0" borderId="0" xfId="0" applyFont="1" applyFill="1" applyAlignment="1">
      <alignment horizontal="center"/>
    </xf>
    <xf numFmtId="0" fontId="1" fillId="0" borderId="0" xfId="0" applyFont="1" applyFill="1" applyBorder="1" applyAlignment="1">
      <alignment horizontal="center"/>
    </xf>
    <xf numFmtId="0" fontId="5" fillId="4" borderId="0" xfId="0" applyFont="1" applyFill="1" applyBorder="1" applyAlignment="1">
      <alignment horizontal="left" vertical="center"/>
    </xf>
    <xf numFmtId="0" fontId="49" fillId="3"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xf>
    <xf numFmtId="0" fontId="50" fillId="0" borderId="0" xfId="0" applyFont="1" applyFill="1" applyAlignment="1">
      <alignment vertical="top"/>
    </xf>
    <xf numFmtId="0" fontId="22" fillId="2" borderId="0" xfId="0" applyFont="1" applyFill="1" applyBorder="1" applyAlignment="1">
      <alignment vertical="center" wrapText="1"/>
    </xf>
    <xf numFmtId="0" fontId="22" fillId="7" borderId="0" xfId="0" applyFont="1" applyFill="1" applyBorder="1" applyAlignment="1">
      <alignment vertical="center" wrapText="1"/>
    </xf>
    <xf numFmtId="0" fontId="30" fillId="5" borderId="0" xfId="0" applyFont="1" applyFill="1" applyAlignment="1">
      <alignment horizontal="left" vertical="center" wrapText="1"/>
    </xf>
    <xf numFmtId="0" fontId="51" fillId="9" borderId="0" xfId="0" applyFont="1" applyFill="1" applyAlignment="1">
      <alignment horizontal="left" vertical="center" wrapText="1"/>
    </xf>
    <xf numFmtId="0" fontId="0" fillId="9" borderId="0" xfId="0" applyFill="1" applyAlignment="1">
      <alignment horizontal="center"/>
    </xf>
    <xf numFmtId="0" fontId="1" fillId="9" borderId="0" xfId="0" applyFont="1" applyFill="1"/>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5" borderId="5" xfId="0" applyNumberFormat="1" applyFont="1" applyFill="1" applyBorder="1" applyAlignment="1">
      <alignment vertical="center" wrapText="1"/>
    </xf>
    <xf numFmtId="0" fontId="1" fillId="5" borderId="5" xfId="0" applyNumberFormat="1" applyFont="1" applyFill="1" applyBorder="1" applyAlignment="1">
      <alignment horizontal="left" vertical="center" wrapText="1"/>
    </xf>
    <xf numFmtId="0" fontId="22" fillId="2" borderId="0" xfId="0" applyFont="1" applyFill="1" applyBorder="1" applyAlignment="1">
      <alignment horizontal="left" vertical="center" wrapText="1"/>
    </xf>
    <xf numFmtId="0" fontId="22" fillId="8" borderId="0" xfId="0" applyFont="1" applyFill="1" applyBorder="1" applyAlignment="1">
      <alignment horizontal="left" vertical="center" wrapText="1"/>
    </xf>
    <xf numFmtId="0" fontId="22" fillId="7" borderId="0" xfId="0" applyFont="1" applyFill="1" applyBorder="1" applyAlignment="1">
      <alignment horizontal="left" vertical="center" wrapText="1"/>
    </xf>
    <xf numFmtId="0" fontId="22" fillId="2" borderId="0" xfId="0" applyFont="1" applyFill="1" applyBorder="1" applyAlignment="1">
      <alignment horizontal="left" vertical="center" wrapText="1"/>
    </xf>
    <xf numFmtId="0" fontId="53" fillId="0" borderId="0" xfId="0" applyNumberFormat="1" applyFont="1" applyFill="1" applyAlignment="1">
      <alignment vertical="top"/>
    </xf>
    <xf numFmtId="0" fontId="53" fillId="0" borderId="0" xfId="0" applyFont="1" applyFill="1" applyAlignment="1">
      <alignment vertical="top"/>
    </xf>
    <xf numFmtId="0" fontId="20" fillId="0" borderId="0" xfId="0" applyFont="1" applyFill="1" applyAlignment="1">
      <alignment horizontal="left" wrapText="1"/>
    </xf>
    <xf numFmtId="0" fontId="52" fillId="6" borderId="4" xfId="0" applyFont="1" applyFill="1" applyBorder="1" applyAlignment="1">
      <alignment horizontal="center" wrapText="1"/>
    </xf>
    <xf numFmtId="0" fontId="52" fillId="6" borderId="2" xfId="0" applyFont="1" applyFill="1" applyBorder="1" applyAlignment="1">
      <alignment horizontal="center" wrapText="1"/>
    </xf>
    <xf numFmtId="0" fontId="52" fillId="6" borderId="1" xfId="0" applyFont="1" applyFill="1" applyBorder="1" applyAlignment="1">
      <alignment horizontal="center" wrapText="1"/>
    </xf>
    <xf numFmtId="0" fontId="20" fillId="0" borderId="0" xfId="0" applyFont="1" applyAlignment="1">
      <alignment horizontal="left" vertical="top" wrapText="1"/>
    </xf>
    <xf numFmtId="0" fontId="48" fillId="5" borderId="0" xfId="0" applyFont="1" applyFill="1" applyBorder="1" applyAlignment="1">
      <alignment horizontal="left" vertical="top" wrapText="1"/>
    </xf>
    <xf numFmtId="0" fontId="9" fillId="4" borderId="0" xfId="0" applyFont="1" applyFill="1" applyBorder="1" applyAlignment="1">
      <alignment horizontal="left" vertical="center"/>
    </xf>
    <xf numFmtId="0" fontId="9" fillId="3" borderId="0" xfId="0" applyFont="1" applyFill="1" applyBorder="1" applyAlignment="1">
      <alignment horizontal="left" vertical="center"/>
    </xf>
    <xf numFmtId="0" fontId="22" fillId="2" borderId="0" xfId="0" applyFont="1" applyFill="1" applyBorder="1" applyAlignment="1">
      <alignment horizontal="left" vertical="center" wrapText="1"/>
    </xf>
    <xf numFmtId="0" fontId="22" fillId="8" borderId="0" xfId="0" applyFont="1" applyFill="1" applyBorder="1" applyAlignment="1">
      <alignment horizontal="left" vertical="center" wrapText="1"/>
    </xf>
    <xf numFmtId="0" fontId="23" fillId="5" borderId="0" xfId="0" applyFont="1" applyFill="1" applyBorder="1" applyAlignment="1">
      <alignment horizontal="left"/>
    </xf>
    <xf numFmtId="0" fontId="9" fillId="4" borderId="0" xfId="0" applyFont="1" applyFill="1" applyBorder="1" applyAlignment="1">
      <alignment horizontal="left" vertical="center" wrapText="1"/>
    </xf>
    <xf numFmtId="0" fontId="22" fillId="7" borderId="0" xfId="0" applyFont="1" applyFill="1" applyBorder="1" applyAlignment="1">
      <alignment horizontal="left" vertical="center" wrapText="1"/>
    </xf>
    <xf numFmtId="0" fontId="6" fillId="9" borderId="0" xfId="0" applyFont="1" applyFill="1" applyAlignment="1">
      <alignment horizontal="left" wrapText="1"/>
    </xf>
    <xf numFmtId="0" fontId="20" fillId="0" borderId="0" xfId="0" applyFont="1" applyAlignment="1">
      <alignment horizontal="left" wrapText="1"/>
    </xf>
  </cellXfs>
  <cellStyles count="2">
    <cellStyle name="Normal" xfId="0" builtinId="0"/>
    <cellStyle name="Percent" xfId="1" builtinId="5"/>
  </cellStyles>
  <dxfs count="100">
    <dxf>
      <font>
        <b val="0"/>
        <i val="0"/>
        <strike val="0"/>
        <condense val="0"/>
        <extend val="0"/>
        <outline val="0"/>
        <shadow val="0"/>
        <u val="none"/>
        <vertAlign val="baseline"/>
        <sz val="11"/>
        <color theme="1"/>
        <name val="Arial Nova"/>
        <scheme val="none"/>
      </font>
      <numFmt numFmtId="0" formatCode="General"/>
      <fill>
        <patternFill>
          <bgColor theme="0"/>
        </patternFill>
      </fill>
      <alignment horizontal="left" vertical="center" textRotation="0" wrapText="1" indent="0" justifyLastLine="0" shrinkToFit="0" readingOrder="0"/>
      <border diagonalUp="0" diagonalDown="0">
        <left/>
        <right style="thin">
          <color theme="6" tint="0.39997558519241921"/>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Arial Nova"/>
        <scheme val="none"/>
      </font>
      <numFmt numFmtId="0" formatCode="General"/>
      <fill>
        <patternFill>
          <bgColor theme="0"/>
        </patternFill>
      </fill>
      <alignment horizontal="left" vertical="center" textRotation="0" wrapText="1" indent="0" justifyLastLine="0" shrinkToFit="0" readingOrder="0"/>
      <border diagonalUp="0" diagonalDown="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Arial Nova"/>
        <scheme val="none"/>
      </font>
      <numFmt numFmtId="0" formatCode="General"/>
      <fill>
        <patternFill patternType="solid">
          <fgColor theme="6" tint="0.79998168889431442"/>
          <bgColor theme="0"/>
        </patternFill>
      </fill>
      <alignment horizontal="center" vertical="center" textRotation="0" wrapText="1" indent="0" justifyLastLine="0" shrinkToFit="0" readingOrder="0"/>
      <border diagonalUp="0" diagonalDown="0">
        <left/>
        <right/>
        <top style="thin">
          <color theme="6" tint="0.39997558519241921"/>
        </top>
        <bottom style="thin">
          <color theme="6" tint="0.39997558519241921"/>
        </bottom>
        <vertical/>
        <horizontal/>
      </border>
    </dxf>
    <dxf>
      <font>
        <b val="0"/>
        <i val="0"/>
        <strike val="0"/>
        <condense val="0"/>
        <extend val="0"/>
        <outline val="0"/>
        <shadow val="0"/>
        <u val="none"/>
        <vertAlign val="baseline"/>
        <sz val="11"/>
        <color theme="1"/>
        <name val="Arial Nova"/>
        <scheme val="none"/>
      </font>
      <numFmt numFmtId="0" formatCode="General"/>
      <fill>
        <patternFill>
          <bgColor theme="0"/>
        </patternFill>
      </fill>
      <alignment horizontal="general" vertical="center" textRotation="0" wrapText="1" indent="0" justifyLastLine="0" shrinkToFit="0" readingOrder="0"/>
      <border diagonalUp="0" diagonalDown="0">
        <left/>
        <right/>
        <top style="thin">
          <color theme="6" tint="0.39997558519241921"/>
        </top>
        <bottom style="thin">
          <color theme="6" tint="0.39997558519241921"/>
        </bottom>
      </border>
    </dxf>
    <dxf>
      <border outline="0">
        <bottom style="thin">
          <color theme="6" tint="0.39997558519241921"/>
        </bottom>
      </border>
    </dxf>
    <dxf>
      <fill>
        <patternFill>
          <bgColor theme="0"/>
        </patternFill>
      </fill>
    </dxf>
    <dxf>
      <font>
        <strike val="0"/>
        <outline val="0"/>
        <shadow val="0"/>
        <u val="none"/>
        <vertAlign val="baseline"/>
        <sz val="16"/>
        <color theme="0"/>
        <name val="Arial Nova"/>
        <scheme val="none"/>
      </font>
      <fill>
        <patternFill patternType="solid">
          <fgColor indexed="64"/>
          <bgColor theme="1" tint="0.34998626667073579"/>
        </patternFill>
      </fill>
      <alignment vertical="bottom" textRotation="0" wrapText="1" indent="0" justifyLastLine="0" shrinkToFit="0" readingOrder="0"/>
    </dxf>
    <dxf>
      <font>
        <strike val="0"/>
        <outline val="0"/>
        <shadow val="0"/>
        <u val="none"/>
        <vertAlign val="baseline"/>
        <sz val="11"/>
        <color theme="1"/>
        <name val="Arial Nova"/>
        <scheme val="none"/>
      </font>
      <numFmt numFmtId="0" formatCode="General"/>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1"/>
        <name val="Arial Nova"/>
        <scheme val="none"/>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1"/>
        <name val="Arial Nova"/>
        <scheme val="none"/>
      </font>
      <numFmt numFmtId="0" formatCode="General"/>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1"/>
        <name val="Arial Nova"/>
        <scheme val="none"/>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1"/>
        <name val="Arial Nova"/>
        <scheme val="none"/>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1"/>
        <name val="Arial Nova"/>
        <scheme val="none"/>
      </font>
      <numFmt numFmtId="0" formatCode="General"/>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1"/>
        <name val="Arial Nova"/>
        <scheme val="none"/>
      </font>
      <numFmt numFmtId="0" formatCode="General"/>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1"/>
        <name val="Arial Nova"/>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1"/>
        <color theme="1"/>
        <name val="Arial Nova"/>
        <scheme val="none"/>
      </font>
      <fill>
        <patternFill patternType="none">
          <fgColor indexed="64"/>
          <bgColor auto="1"/>
        </patternFill>
      </fill>
      <alignment horizontal="general" vertical="top" textRotation="0" indent="0" justifyLastLine="0" shrinkToFit="0" readingOrder="0"/>
    </dxf>
    <dxf>
      <fill>
        <patternFill>
          <bgColor rgb="FFE6D6D6"/>
        </patternFill>
      </fill>
      <border>
        <left style="thin">
          <color theme="0"/>
        </left>
        <right style="thin">
          <color theme="0"/>
        </right>
        <top style="thin">
          <color theme="0"/>
        </top>
        <bottom style="thin">
          <color theme="0"/>
        </bottom>
        <vertical/>
        <horizontal/>
      </border>
    </dxf>
    <dxf>
      <fill>
        <patternFill>
          <bgColor theme="5" tint="0.79998168889431442"/>
        </patternFill>
      </fill>
      <border>
        <left style="thin">
          <color theme="0"/>
        </left>
        <right style="thin">
          <color theme="0"/>
        </right>
        <top style="thin">
          <color theme="0"/>
        </top>
        <bottom style="thin">
          <color theme="0"/>
        </bottom>
        <vertical/>
        <horizontal/>
      </border>
    </dxf>
    <dxf>
      <fill>
        <patternFill>
          <bgColor theme="3" tint="0.79998168889431442"/>
        </patternFill>
      </fill>
      <border>
        <left style="thin">
          <color theme="0"/>
        </left>
        <right style="thin">
          <color theme="0"/>
        </right>
        <top style="thin">
          <color theme="0"/>
        </top>
        <bottom style="thin">
          <color theme="0"/>
        </bottom>
        <vertical/>
        <horizontal/>
      </border>
    </dxf>
    <dxf>
      <font>
        <b/>
        <i val="0"/>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theme="5"/>
        </patternFill>
      </fill>
      <border>
        <left style="thin">
          <color theme="0"/>
        </left>
        <right style="thin">
          <color theme="0"/>
        </right>
        <top style="thin">
          <color theme="0"/>
        </top>
        <bottom style="thin">
          <color theme="0"/>
        </bottom>
      </border>
    </dxf>
    <dxf>
      <font>
        <b/>
        <i val="0"/>
        <color theme="0"/>
      </font>
      <fill>
        <patternFill>
          <bgColor theme="3"/>
        </patternFill>
      </fill>
      <border>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ova"/>
        <scheme val="none"/>
      </font>
      <fill>
        <patternFill patternType="solid">
          <fgColor indexed="64"/>
          <bgColor theme="0" tint="-4.9989318521683403E-2"/>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2"/>
        <color theme="1"/>
        <name val="Arial Nova"/>
        <scheme val="none"/>
      </font>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48"/>
        <color theme="1"/>
        <name val="Arial Nova"/>
        <scheme val="none"/>
      </font>
      <fill>
        <patternFill patternType="solid">
          <fgColor indexed="64"/>
          <bgColor theme="0" tint="-4.9989318521683403E-2"/>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ova"/>
        <scheme val="none"/>
      </font>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Arial Nova"/>
        <scheme val="none"/>
      </font>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Arial Nova"/>
        <scheme val="none"/>
      </font>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Arial Nova"/>
        <scheme val="none"/>
      </font>
      <fill>
        <patternFill patternType="solid">
          <fgColor indexed="64"/>
          <bgColor theme="0" tint="-4.9989318521683403E-2"/>
        </patternFill>
      </fill>
      <alignment horizontal="general" vertical="center" textRotation="0" wrapText="1" indent="0" justifyLastLine="0" shrinkToFit="0" readingOrder="0"/>
    </dxf>
    <dxf>
      <font>
        <b/>
        <i val="0"/>
        <strike val="0"/>
        <condense val="0"/>
        <extend val="0"/>
        <outline val="0"/>
        <shadow val="0"/>
        <u val="none"/>
        <vertAlign val="baseline"/>
        <sz val="14"/>
        <color theme="0"/>
        <name val="Arial Nova"/>
        <scheme val="none"/>
      </font>
      <fill>
        <patternFill patternType="solid">
          <fgColor indexed="64"/>
          <bgColor rgb="FF439F90"/>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Arial Nova"/>
        <scheme val="none"/>
      </font>
      <fill>
        <patternFill patternType="solid">
          <fgColor indexed="64"/>
          <bgColor rgb="FF439F90"/>
        </patternFill>
      </fill>
      <alignment horizontal="center" vertical="center" textRotation="0" wrapText="1" indent="0" justifyLastLine="0" shrinkToFit="0" readingOrder="0"/>
    </dxf>
    <dxf>
      <font>
        <b/>
        <i val="0"/>
        <color theme="0"/>
      </font>
      <fill>
        <patternFill>
          <bgColor rgb="FFAF594B"/>
        </patternFill>
      </fill>
      <border>
        <left/>
        <right/>
        <top/>
        <bottom/>
        <vertical/>
        <horizontal/>
      </border>
    </dxf>
    <dxf>
      <font>
        <b/>
        <i val="0"/>
        <color rgb="FFF1955D"/>
      </font>
    </dxf>
    <dxf>
      <font>
        <b/>
        <i val="0"/>
        <color rgb="FFAF594B"/>
      </font>
    </dxf>
    <dxf>
      <font>
        <b/>
        <i val="0"/>
        <color theme="4" tint="-0.24994659260841701"/>
      </font>
    </dxf>
    <dxf>
      <font>
        <b/>
        <i val="0"/>
        <color rgb="FF00B050"/>
      </font>
    </dxf>
    <dxf>
      <font>
        <b/>
        <i val="0"/>
        <color theme="0"/>
      </font>
      <fill>
        <patternFill>
          <bgColor rgb="FF57A967"/>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rgb="FFF1955D"/>
        </patternFill>
      </fill>
      <border>
        <left/>
        <right/>
        <top/>
        <bottom/>
        <vertical/>
        <horizontal/>
      </border>
    </dxf>
    <dxf>
      <font>
        <b/>
        <i val="0"/>
        <color theme="0"/>
      </font>
      <fill>
        <patternFill>
          <bgColor rgb="FF57A967"/>
        </patternFill>
      </fill>
      <border>
        <left/>
        <right/>
        <top/>
        <bottom/>
        <vertical/>
        <horizontal/>
      </border>
    </dxf>
    <dxf>
      <font>
        <b/>
        <i val="0"/>
        <color rgb="FFF1955D"/>
      </font>
    </dxf>
    <dxf>
      <font>
        <b/>
        <i val="0"/>
        <color rgb="FFAF594B"/>
      </font>
    </dxf>
    <dxf>
      <font>
        <b/>
        <i val="0"/>
        <color theme="4" tint="-0.24994659260841701"/>
      </font>
    </dxf>
    <dxf>
      <font>
        <b/>
        <i val="0"/>
        <color rgb="FF00B050"/>
      </font>
    </dxf>
    <dxf>
      <font>
        <b/>
        <i val="0"/>
        <color rgb="FFF1955D"/>
      </font>
    </dxf>
    <dxf>
      <font>
        <b/>
        <i val="0"/>
        <color rgb="FFAF594B"/>
      </font>
    </dxf>
    <dxf>
      <font>
        <b/>
        <i val="0"/>
        <color theme="4" tint="-0.24994659260841701"/>
      </font>
    </dxf>
    <dxf>
      <font>
        <b/>
        <i val="0"/>
        <color rgb="FF00B050"/>
      </font>
    </dxf>
    <dxf>
      <font>
        <b/>
        <i val="0"/>
        <color rgb="FFF1955D"/>
      </font>
    </dxf>
    <dxf>
      <font>
        <b/>
        <i val="0"/>
        <color rgb="FFAF594B"/>
      </font>
    </dxf>
    <dxf>
      <font>
        <b/>
        <i val="0"/>
        <color theme="4" tint="-0.24994659260841701"/>
      </font>
    </dxf>
    <dxf>
      <font>
        <b/>
        <i val="0"/>
        <color rgb="FF00B050"/>
      </font>
    </dxf>
    <dxf>
      <font>
        <b/>
        <i val="0"/>
        <color theme="0"/>
      </font>
      <fill>
        <patternFill>
          <bgColor rgb="FF57A967"/>
        </patternFill>
      </fill>
      <border>
        <left/>
        <right/>
        <top/>
        <bottom/>
        <vertical/>
        <horizontal/>
      </border>
    </dxf>
    <dxf>
      <font>
        <b/>
        <i val="0"/>
        <color theme="0"/>
      </font>
      <fill>
        <patternFill>
          <bgColor rgb="FF57A967"/>
        </patternFill>
      </fill>
      <border>
        <left/>
        <right/>
        <top/>
        <bottom/>
        <vertical/>
        <horizontal/>
      </border>
    </dxf>
    <dxf>
      <font>
        <b/>
        <i val="0"/>
        <color theme="0"/>
      </font>
      <fill>
        <patternFill>
          <bgColor rgb="FF57A967"/>
        </patternFill>
      </fill>
      <border>
        <left/>
        <right/>
        <top/>
        <bottom/>
        <vertical/>
        <horizontal/>
      </border>
    </dxf>
    <dxf>
      <font>
        <b/>
        <i val="0"/>
        <color theme="0"/>
      </font>
      <fill>
        <patternFill>
          <bgColor rgb="FFAF594B"/>
        </patternFill>
      </fill>
      <border>
        <left/>
        <right/>
        <top/>
        <bottom/>
        <vertical/>
        <horizontal/>
      </border>
    </dxf>
    <dxf>
      <font>
        <b/>
        <i val="0"/>
        <color rgb="FFF1955D"/>
      </font>
    </dxf>
    <dxf>
      <font>
        <b/>
        <i val="0"/>
        <color rgb="FFAF594B"/>
      </font>
    </dxf>
    <dxf>
      <font>
        <b/>
        <i val="0"/>
        <color theme="4" tint="-0.24994659260841701"/>
      </font>
    </dxf>
    <dxf>
      <font>
        <b/>
        <i val="0"/>
        <color rgb="FF00B050"/>
      </font>
    </dxf>
    <dxf>
      <font>
        <b/>
        <i val="0"/>
        <color theme="0"/>
      </font>
      <fill>
        <patternFill>
          <bgColor rgb="FFF1955D"/>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rgb="FFAF594B"/>
        </patternFill>
      </fill>
      <border>
        <left/>
        <right/>
        <top/>
        <bottom/>
        <vertical/>
        <horizontal/>
      </border>
    </dxf>
    <dxf>
      <font>
        <b/>
        <i val="0"/>
        <color theme="0"/>
      </font>
      <fill>
        <patternFill>
          <bgColor rgb="FFAF594B"/>
        </patternFill>
      </fill>
      <border>
        <left/>
        <right/>
        <top/>
        <bottom/>
        <vertical/>
        <horizontal/>
      </border>
    </dxf>
    <dxf>
      <font>
        <b/>
        <i val="0"/>
        <color theme="0"/>
      </font>
      <fill>
        <patternFill>
          <bgColor rgb="FFAF594B"/>
        </patternFill>
      </fill>
      <border>
        <left/>
        <right/>
        <top/>
        <bottom/>
        <vertical/>
        <horizontal/>
      </border>
    </dxf>
    <dxf>
      <font>
        <b/>
        <i val="0"/>
        <color theme="0"/>
      </font>
      <fill>
        <patternFill>
          <bgColor rgb="FFAF594B"/>
        </patternFill>
      </fill>
      <border>
        <left/>
        <right/>
        <top/>
        <bottom/>
        <vertical/>
        <horizontal/>
      </border>
    </dxf>
    <dxf>
      <font>
        <b/>
        <i val="0"/>
        <color rgb="FFF1955D"/>
      </font>
    </dxf>
    <dxf>
      <font>
        <b/>
        <i val="0"/>
        <color rgb="FFAF594B"/>
      </font>
    </dxf>
    <dxf>
      <font>
        <b/>
        <i val="0"/>
        <color theme="4" tint="-0.24994659260841701"/>
      </font>
    </dxf>
    <dxf>
      <font>
        <b/>
        <i val="0"/>
        <color rgb="FF00B050"/>
      </font>
    </dxf>
    <dxf>
      <font>
        <b/>
        <i val="0"/>
        <color rgb="FFF1955D"/>
      </font>
    </dxf>
    <dxf>
      <font>
        <b/>
        <i val="0"/>
        <color rgb="FFAF594B"/>
      </font>
    </dxf>
    <dxf>
      <font>
        <b/>
        <i val="0"/>
        <color theme="4" tint="-0.24994659260841701"/>
      </font>
    </dxf>
    <dxf>
      <font>
        <b/>
        <i val="0"/>
        <color rgb="FF00B050"/>
      </font>
    </dxf>
    <dxf>
      <font>
        <b/>
        <i val="0"/>
        <color rgb="FFF1955D"/>
      </font>
    </dxf>
    <dxf>
      <font>
        <b/>
        <i val="0"/>
        <color rgb="FFAF594B"/>
      </font>
    </dxf>
    <dxf>
      <font>
        <b/>
        <i val="0"/>
        <color theme="4" tint="-0.24994659260841701"/>
      </font>
    </dxf>
    <dxf>
      <font>
        <b/>
        <i val="0"/>
        <color rgb="FF00B050"/>
      </font>
    </dxf>
    <dxf>
      <font>
        <b/>
        <i val="0"/>
        <color rgb="FFF1955D"/>
      </font>
    </dxf>
    <dxf>
      <font>
        <b/>
        <i val="0"/>
        <color rgb="FFAF594B"/>
      </font>
    </dxf>
    <dxf>
      <font>
        <b/>
        <i val="0"/>
        <color theme="4" tint="-0.24994659260841701"/>
      </font>
    </dxf>
    <dxf>
      <font>
        <b/>
        <i val="0"/>
        <color rgb="FF00B050"/>
      </font>
    </dxf>
    <dxf>
      <font>
        <b/>
        <i val="0"/>
        <color theme="0"/>
      </font>
      <fill>
        <patternFill>
          <bgColor rgb="FFF1955D"/>
        </patternFill>
      </fill>
      <border>
        <left/>
        <right/>
        <top/>
        <bottom/>
        <vertical/>
        <horizontal/>
      </border>
    </dxf>
    <dxf>
      <font>
        <b/>
        <i val="0"/>
        <color theme="0"/>
      </font>
      <fill>
        <patternFill>
          <bgColor rgb="FFF1955D"/>
        </patternFill>
      </fill>
      <border>
        <left/>
        <right/>
        <top/>
        <bottom/>
        <vertical/>
        <horizontal/>
      </border>
    </dxf>
    <dxf>
      <font>
        <b/>
        <i val="0"/>
        <color theme="0"/>
      </font>
      <fill>
        <patternFill>
          <bgColor rgb="FFF1955D"/>
        </patternFill>
      </fill>
      <border>
        <left/>
        <right/>
        <top/>
        <bottom/>
        <vertical/>
        <horizontal/>
      </border>
    </dxf>
    <dxf>
      <font>
        <b/>
        <i val="0"/>
        <color theme="0"/>
      </font>
      <fill>
        <patternFill>
          <bgColor rgb="FFF1955D"/>
        </patternFill>
      </fill>
      <border>
        <left/>
        <right/>
        <top/>
        <bottom/>
        <vertical/>
        <horizontal/>
      </border>
    </dxf>
    <dxf>
      <font>
        <b/>
        <i val="0"/>
        <color theme="0"/>
      </font>
      <fill>
        <patternFill>
          <bgColor rgb="FF57A967"/>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theme="8" tint="-0.24994659260841701"/>
        </patternFill>
      </fill>
      <border>
        <left/>
        <right/>
        <top/>
        <bottom/>
        <vertical/>
        <horizontal/>
      </border>
    </dxf>
    <dxf>
      <font>
        <b/>
        <i val="0"/>
        <color theme="0"/>
      </font>
      <fill>
        <patternFill>
          <bgColor rgb="FFF1955D"/>
        </patternFill>
      </fill>
      <border>
        <left/>
        <right/>
        <top/>
        <bottom/>
        <vertical/>
        <horizontal/>
      </border>
    </dxf>
    <dxf>
      <font>
        <b/>
        <i val="0"/>
        <color theme="0"/>
      </font>
      <fill>
        <patternFill>
          <bgColor theme="8" tint="-0.24994659260841701"/>
        </patternFill>
      </fill>
      <border>
        <left/>
        <right/>
        <top/>
        <bottom/>
        <vertical/>
        <horizontal/>
      </border>
    </dxf>
  </dxfs>
  <tableStyles count="0" defaultTableStyle="TableStyleMedium2" defaultPivotStyle="PivotStyleLight16"/>
  <colors>
    <mruColors>
      <color rgb="FFE7F3F5"/>
      <color rgb="FF57A967"/>
      <color rgb="FFE6D6D6"/>
      <color rgb="FFFFFFFF"/>
      <color rgb="FFF0E4E4"/>
      <color rgb="FFE9D7D7"/>
      <color rgb="FFF1955D"/>
      <color rgb="FFAF594B"/>
      <color rgb="FF2CA042"/>
      <color rgb="FF318D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onnections" Target="connections.xml" Id="rId6" /><Relationship Type="http://schemas.openxmlformats.org/officeDocument/2006/relationships/theme" Target="theme/theme1.xml" Id="rId5" /><Relationship Type="http://schemas.openxmlformats.org/officeDocument/2006/relationships/customXml" Target="../customXml/item1.xml" Id="rId10"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3.xml" Id="Ree240663a5dd47a6" /></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sv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svg"/><Relationship Id="rId2" Type="http://schemas.openxmlformats.org/officeDocument/2006/relationships/image" Target="../media/image8.svg"/><Relationship Id="rId1" Type="http://schemas.openxmlformats.org/officeDocument/2006/relationships/image" Target="../media/image7.png"/><Relationship Id="rId6" Type="http://schemas.openxmlformats.org/officeDocument/2006/relationships/image" Target="../media/image12.sv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svg"/><Relationship Id="rId4" Type="http://schemas.openxmlformats.org/officeDocument/2006/relationships/image" Target="../media/image10.svg"/><Relationship Id="rId9" Type="http://schemas.openxmlformats.org/officeDocument/2006/relationships/image" Target="../media/image15.png"/></Relationships>
</file>

<file path=xl/drawings/_rels/drawing3.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svg"/><Relationship Id="rId1" Type="http://schemas.openxmlformats.org/officeDocument/2006/relationships/image" Target="../media/image19.png"/><Relationship Id="rId4"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2</xdr:col>
      <xdr:colOff>381000</xdr:colOff>
      <xdr:row>35</xdr:row>
      <xdr:rowOff>66674</xdr:rowOff>
    </xdr:from>
    <xdr:to>
      <xdr:col>2</xdr:col>
      <xdr:colOff>9867900</xdr:colOff>
      <xdr:row>35</xdr:row>
      <xdr:rowOff>1771650</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srcRect l="620" t="778" r="917"/>
        <a:stretch/>
      </xdr:blipFill>
      <xdr:spPr bwMode="auto">
        <a:xfrm>
          <a:off x="381000" y="9029699"/>
          <a:ext cx="9486900" cy="1704976"/>
        </a:xfrm>
        <a:prstGeom prst="rect">
          <a:avLst/>
        </a:prstGeom>
        <a:ln>
          <a:noFill/>
        </a:ln>
        <a:effectLst>
          <a:outerShdw blurRad="50800" dist="38100" dir="5400000" algn="t" rotWithShape="0">
            <a:prstClr val="black">
              <a:alpha val="40000"/>
            </a:prstClr>
          </a:outerShdw>
        </a:effectLst>
        <a:extLst>
          <a:ext uri="{53640926-AAD7-44D8-BBD7-CCE9431645EC}">
            <a14:shadowObscured xmlns:a14="http://schemas.microsoft.com/office/drawing/2010/main"/>
          </a:ext>
        </a:extLst>
      </xdr:spPr>
    </xdr:pic>
    <xdr:clientData/>
  </xdr:twoCellAnchor>
  <xdr:twoCellAnchor editAs="oneCell">
    <xdr:from>
      <xdr:col>2</xdr:col>
      <xdr:colOff>342900</xdr:colOff>
      <xdr:row>30</xdr:row>
      <xdr:rowOff>95250</xdr:rowOff>
    </xdr:from>
    <xdr:to>
      <xdr:col>2</xdr:col>
      <xdr:colOff>9953625</xdr:colOff>
      <xdr:row>31</xdr:row>
      <xdr:rowOff>25314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srcRect t="1814"/>
        <a:stretch/>
      </xdr:blipFill>
      <xdr:spPr>
        <a:xfrm>
          <a:off x="342900" y="5600700"/>
          <a:ext cx="9610725" cy="2578014"/>
        </a:xfrm>
        <a:prstGeom prst="rect">
          <a:avLst/>
        </a:prstGeom>
      </xdr:spPr>
    </xdr:pic>
    <xdr:clientData/>
  </xdr:twoCellAnchor>
  <xdr:twoCellAnchor editAs="oneCell">
    <xdr:from>
      <xdr:col>2</xdr:col>
      <xdr:colOff>143510</xdr:colOff>
      <xdr:row>56</xdr:row>
      <xdr:rowOff>44450</xdr:rowOff>
    </xdr:from>
    <xdr:to>
      <xdr:col>2</xdr:col>
      <xdr:colOff>5446395</xdr:colOff>
      <xdr:row>64</xdr:row>
      <xdr:rowOff>69215</xdr:rowOff>
    </xdr:to>
    <xdr:pic>
      <xdr:nvPicPr>
        <xdr:cNvPr id="45" name="Picture 44">
          <a:extLst>
            <a:ext uri="{FF2B5EF4-FFF2-40B4-BE49-F238E27FC236}">
              <a16:creationId xmlns:a16="http://schemas.microsoft.com/office/drawing/2014/main" id="{00000000-0008-0000-0000-00002D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0389"/>
        <a:stretch/>
      </xdr:blipFill>
      <xdr:spPr bwMode="auto">
        <a:xfrm>
          <a:off x="305435" y="17094200"/>
          <a:ext cx="5302885" cy="1472565"/>
        </a:xfrm>
        <a:prstGeom prst="rect">
          <a:avLst/>
        </a:prstGeom>
        <a:ln>
          <a:noFill/>
        </a:ln>
        <a:effectLst>
          <a:outerShdw blurRad="50800" dist="38100" dir="5400000" algn="t" rotWithShape="0">
            <a:prstClr val="black">
              <a:alpha val="40000"/>
            </a:prstClr>
          </a:outerShdw>
        </a:effectLst>
        <a:extLst>
          <a:ext uri="{53640926-AAD7-44D8-BBD7-CCE9431645EC}">
            <a14:shadowObscured xmlns:a14="http://schemas.microsoft.com/office/drawing/2010/main"/>
          </a:ext>
        </a:extLst>
      </xdr:spPr>
    </xdr:pic>
    <xdr:clientData/>
  </xdr:twoCellAnchor>
  <xdr:twoCellAnchor>
    <xdr:from>
      <xdr:col>2</xdr:col>
      <xdr:colOff>142875</xdr:colOff>
      <xdr:row>56</xdr:row>
      <xdr:rowOff>27940</xdr:rowOff>
    </xdr:from>
    <xdr:to>
      <xdr:col>2</xdr:col>
      <xdr:colOff>719455</xdr:colOff>
      <xdr:row>57</xdr:row>
      <xdr:rowOff>104140</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304800" y="17077690"/>
          <a:ext cx="576580" cy="257175"/>
        </a:xfrm>
        <a:prstGeom prst="rect">
          <a:avLst/>
        </a:prstGeom>
        <a:solidFill>
          <a:schemeClr val="bg1">
            <a:alpha val="80000"/>
          </a:schemeClr>
        </a:solidFill>
        <a:ln w="9525">
          <a:no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AU" sz="800">
              <a:solidFill>
                <a:srgbClr val="333399"/>
              </a:solidFill>
              <a:effectLst/>
              <a:latin typeface="Arial Nova" panose="020B0504020202020204" pitchFamily="34" charset="0"/>
              <a:ea typeface="Calibri" panose="020F0502020204030204" pitchFamily="34" charset="0"/>
              <a:cs typeface="Arial Nova" panose="020B0504020202020204" pitchFamily="34" charset="0"/>
            </a:rPr>
            <a:t>Figure 1</a:t>
          </a:r>
          <a:endParaRPr lang="en-AU"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5581650</xdr:colOff>
      <xdr:row>55</xdr:row>
      <xdr:rowOff>33655</xdr:rowOff>
    </xdr:from>
    <xdr:to>
      <xdr:col>2</xdr:col>
      <xdr:colOff>10286365</xdr:colOff>
      <xdr:row>71</xdr:row>
      <xdr:rowOff>69215</xdr:rowOff>
    </xdr:to>
    <xdr:pic>
      <xdr:nvPicPr>
        <xdr:cNvPr id="47" name="Picture 46">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743575" y="16902430"/>
          <a:ext cx="4704715" cy="2931160"/>
        </a:xfrm>
        <a:prstGeom prst="rect">
          <a:avLst/>
        </a:prstGeom>
        <a:effectLst>
          <a:outerShdw blurRad="50800" dist="38100" dir="5400000" algn="t" rotWithShape="0">
            <a:prstClr val="black">
              <a:alpha val="40000"/>
            </a:prstClr>
          </a:outerShdw>
        </a:effectLst>
      </xdr:spPr>
    </xdr:pic>
    <xdr:clientData/>
  </xdr:twoCellAnchor>
  <xdr:twoCellAnchor>
    <xdr:from>
      <xdr:col>2</xdr:col>
      <xdr:colOff>5536565</xdr:colOff>
      <xdr:row>55</xdr:row>
      <xdr:rowOff>9525</xdr:rowOff>
    </xdr:from>
    <xdr:to>
      <xdr:col>2</xdr:col>
      <xdr:colOff>6174740</xdr:colOff>
      <xdr:row>56</xdr:row>
      <xdr:rowOff>104775</xdr:rowOff>
    </xdr:to>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5698490" y="16878300"/>
          <a:ext cx="638175" cy="276225"/>
        </a:xfrm>
        <a:prstGeom prst="rect">
          <a:avLst/>
        </a:prstGeom>
        <a:solidFill>
          <a:schemeClr val="bg1">
            <a:alpha val="80000"/>
          </a:schemeClr>
        </a:solidFill>
        <a:ln w="9525">
          <a:no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AU" sz="800">
              <a:solidFill>
                <a:srgbClr val="333399"/>
              </a:solidFill>
              <a:effectLst/>
              <a:latin typeface="Arial Nova" panose="020B0504020202020204" pitchFamily="34" charset="0"/>
              <a:ea typeface="Calibri" panose="020F0502020204030204" pitchFamily="34" charset="0"/>
              <a:cs typeface="Arial Nova" panose="020B0504020202020204" pitchFamily="34" charset="0"/>
            </a:rPr>
            <a:t>Figure 2</a:t>
          </a:r>
          <a:endParaRPr lang="en-AU"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269240</xdr:colOff>
      <xdr:row>59</xdr:row>
      <xdr:rowOff>55880</xdr:rowOff>
    </xdr:from>
    <xdr:to>
      <xdr:col>2</xdr:col>
      <xdr:colOff>5340985</xdr:colOff>
      <xdr:row>60</xdr:row>
      <xdr:rowOff>47625</xdr:rowOff>
    </xdr:to>
    <xdr:sp macro="" textlink="">
      <xdr:nvSpPr>
        <xdr:cNvPr id="49" name="Rectangle 48">
          <a:extLst>
            <a:ext uri="{FF2B5EF4-FFF2-40B4-BE49-F238E27FC236}">
              <a16:creationId xmlns:a16="http://schemas.microsoft.com/office/drawing/2014/main" id="{00000000-0008-0000-0000-000031000000}"/>
            </a:ext>
          </a:extLst>
        </xdr:cNvPr>
        <xdr:cNvSpPr/>
      </xdr:nvSpPr>
      <xdr:spPr>
        <a:xfrm>
          <a:off x="431165" y="17648555"/>
          <a:ext cx="5071745" cy="17272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AU"/>
        </a:p>
      </xdr:txBody>
    </xdr:sp>
    <xdr:clientData/>
  </xdr:twoCellAnchor>
  <xdr:twoCellAnchor>
    <xdr:from>
      <xdr:col>2</xdr:col>
      <xdr:colOff>5672455</xdr:colOff>
      <xdr:row>60</xdr:row>
      <xdr:rowOff>161925</xdr:rowOff>
    </xdr:from>
    <xdr:to>
      <xdr:col>2</xdr:col>
      <xdr:colOff>10200005</xdr:colOff>
      <xdr:row>67</xdr:row>
      <xdr:rowOff>143510</xdr:rowOff>
    </xdr:to>
    <xdr:sp macro="" textlink="">
      <xdr:nvSpPr>
        <xdr:cNvPr id="50" name="Rectangle 49">
          <a:extLst>
            <a:ext uri="{FF2B5EF4-FFF2-40B4-BE49-F238E27FC236}">
              <a16:creationId xmlns:a16="http://schemas.microsoft.com/office/drawing/2014/main" id="{00000000-0008-0000-0000-000032000000}"/>
            </a:ext>
          </a:extLst>
        </xdr:cNvPr>
        <xdr:cNvSpPr/>
      </xdr:nvSpPr>
      <xdr:spPr>
        <a:xfrm>
          <a:off x="5834380" y="17935575"/>
          <a:ext cx="4527550" cy="124841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AU"/>
        </a:p>
      </xdr:txBody>
    </xdr:sp>
    <xdr:clientData/>
  </xdr:twoCellAnchor>
  <xdr:twoCellAnchor>
    <xdr:from>
      <xdr:col>2</xdr:col>
      <xdr:colOff>5216525</xdr:colOff>
      <xdr:row>59</xdr:row>
      <xdr:rowOff>130175</xdr:rowOff>
    </xdr:from>
    <xdr:to>
      <xdr:col>2</xdr:col>
      <xdr:colOff>5740400</xdr:colOff>
      <xdr:row>61</xdr:row>
      <xdr:rowOff>142875</xdr:rowOff>
    </xdr:to>
    <xdr:cxnSp macro="">
      <xdr:nvCxnSpPr>
        <xdr:cNvPr id="51" name="Straight Arrow Connector 50">
          <a:extLst>
            <a:ext uri="{FF2B5EF4-FFF2-40B4-BE49-F238E27FC236}">
              <a16:creationId xmlns:a16="http://schemas.microsoft.com/office/drawing/2014/main" id="{00000000-0008-0000-0000-000033000000}"/>
            </a:ext>
          </a:extLst>
        </xdr:cNvPr>
        <xdr:cNvCxnSpPr/>
      </xdr:nvCxnSpPr>
      <xdr:spPr>
        <a:xfrm>
          <a:off x="5378450" y="17722850"/>
          <a:ext cx="523875" cy="374650"/>
        </a:xfrm>
        <a:prstGeom prst="straightConnector1">
          <a:avLst/>
        </a:prstGeom>
        <a:ln w="38100">
          <a:tailEnd type="triangle"/>
        </a:ln>
        <a:effectLst>
          <a:outerShdw blurRad="50800" dist="38100" dir="5400000" algn="t" rotWithShape="0">
            <a:prstClr val="black">
              <a:alpha val="40000"/>
            </a:prstClr>
          </a:outerShdw>
        </a:effectLst>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6226175</xdr:colOff>
      <xdr:row>74</xdr:row>
      <xdr:rowOff>47626</xdr:rowOff>
    </xdr:from>
    <xdr:to>
      <xdr:col>2</xdr:col>
      <xdr:colOff>10894807</xdr:colOff>
      <xdr:row>79</xdr:row>
      <xdr:rowOff>304801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6638925" y="20574001"/>
          <a:ext cx="4668632" cy="2574925"/>
        </a:xfrm>
        <a:prstGeom prst="rect">
          <a:avLst/>
        </a:prstGeom>
        <a:effectLst>
          <a:outerShdw blurRad="50800" dist="38100" dir="5400000" algn="t"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25683</xdr:colOff>
      <xdr:row>15</xdr:row>
      <xdr:rowOff>40325</xdr:rowOff>
    </xdr:from>
    <xdr:to>
      <xdr:col>2</xdr:col>
      <xdr:colOff>196403</xdr:colOff>
      <xdr:row>16</xdr:row>
      <xdr:rowOff>258535</xdr:rowOff>
    </xdr:to>
    <xdr:pic>
      <xdr:nvPicPr>
        <xdr:cNvPr id="11" name="Graphic 10" descr="Warnin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683" y="16164789"/>
          <a:ext cx="997353" cy="1021032"/>
        </a:xfrm>
        <a:prstGeom prst="rect">
          <a:avLst/>
        </a:prstGeom>
        <a:effectLst>
          <a:outerShdw blurRad="50800" dist="38100" dir="5400000" algn="t" rotWithShape="0">
            <a:prstClr val="black">
              <a:alpha val="40000"/>
            </a:prstClr>
          </a:outerShdw>
        </a:effectLst>
      </xdr:spPr>
    </xdr:pic>
    <xdr:clientData/>
  </xdr:twoCellAnchor>
  <xdr:twoCellAnchor editAs="oneCell">
    <xdr:from>
      <xdr:col>0</xdr:col>
      <xdr:colOff>0</xdr:colOff>
      <xdr:row>4</xdr:row>
      <xdr:rowOff>34019</xdr:rowOff>
    </xdr:from>
    <xdr:to>
      <xdr:col>2</xdr:col>
      <xdr:colOff>108082</xdr:colOff>
      <xdr:row>5</xdr:row>
      <xdr:rowOff>163285</xdr:rowOff>
    </xdr:to>
    <xdr:pic>
      <xdr:nvPicPr>
        <xdr:cNvPr id="16" name="Graphic 15" descr="Checklist">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870983"/>
          <a:ext cx="934715" cy="918481"/>
        </a:xfrm>
        <a:prstGeom prst="rect">
          <a:avLst/>
        </a:prstGeom>
        <a:effectLst>
          <a:outerShdw blurRad="50800" dist="38100" dir="5400000" algn="t" rotWithShape="0">
            <a:prstClr val="black">
              <a:alpha val="40000"/>
            </a:prstClr>
          </a:outerShdw>
        </a:effectLst>
      </xdr:spPr>
    </xdr:pic>
    <xdr:clientData/>
  </xdr:twoCellAnchor>
  <xdr:twoCellAnchor editAs="oneCell">
    <xdr:from>
      <xdr:col>1</xdr:col>
      <xdr:colOff>29083</xdr:colOff>
      <xdr:row>8</xdr:row>
      <xdr:rowOff>58963</xdr:rowOff>
    </xdr:from>
    <xdr:to>
      <xdr:col>2</xdr:col>
      <xdr:colOff>151014</xdr:colOff>
      <xdr:row>9</xdr:row>
      <xdr:rowOff>217714</xdr:rowOff>
    </xdr:to>
    <xdr:pic>
      <xdr:nvPicPr>
        <xdr:cNvPr id="4" name="Graphic 3" descr="Tag with solid fill">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9083" y="5923642"/>
          <a:ext cx="948564" cy="961571"/>
        </a:xfrm>
        <a:prstGeom prst="rect">
          <a:avLst/>
        </a:prstGeom>
        <a:effectLst>
          <a:outerShdw blurRad="50800" dist="38100" dir="5400000" algn="t" rotWithShape="0">
            <a:prstClr val="black">
              <a:alpha val="40000"/>
            </a:prstClr>
          </a:outerShdw>
        </a:effectLst>
      </xdr:spPr>
    </xdr:pic>
    <xdr:clientData/>
  </xdr:twoCellAnchor>
  <xdr:twoCellAnchor editAs="oneCell">
    <xdr:from>
      <xdr:col>1</xdr:col>
      <xdr:colOff>27213</xdr:colOff>
      <xdr:row>26</xdr:row>
      <xdr:rowOff>65767</xdr:rowOff>
    </xdr:from>
    <xdr:to>
      <xdr:col>2</xdr:col>
      <xdr:colOff>248331</xdr:colOff>
      <xdr:row>27</xdr:row>
      <xdr:rowOff>323633</xdr:rowOff>
    </xdr:to>
    <xdr:pic>
      <xdr:nvPicPr>
        <xdr:cNvPr id="3" name="Graphic 2" descr="Building with solid fill">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7213" y="30613803"/>
          <a:ext cx="1047751" cy="1060688"/>
        </a:xfrm>
        <a:prstGeom prst="rect">
          <a:avLst/>
        </a:prstGeom>
        <a:effectLst>
          <a:outerShdw blurRad="50800" dist="38100" dir="5400000" algn="t" rotWithShape="0">
            <a:prstClr val="black">
              <a:alpha val="40000"/>
            </a:prstClr>
          </a:outerShdw>
        </a:effectLst>
      </xdr:spPr>
    </xdr:pic>
    <xdr:clientData/>
  </xdr:twoCellAnchor>
  <xdr:twoCellAnchor editAs="oneCell">
    <xdr:from>
      <xdr:col>0</xdr:col>
      <xdr:colOff>0</xdr:colOff>
      <xdr:row>33</xdr:row>
      <xdr:rowOff>32884</xdr:rowOff>
    </xdr:from>
    <xdr:to>
      <xdr:col>2</xdr:col>
      <xdr:colOff>172375</xdr:colOff>
      <xdr:row>34</xdr:row>
      <xdr:rowOff>244929</xdr:rowOff>
    </xdr:to>
    <xdr:pic>
      <xdr:nvPicPr>
        <xdr:cNvPr id="6" name="Graphic 5" descr="Full Brick Wall with solid fill">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0" y="41153670"/>
          <a:ext cx="999008" cy="1014866"/>
        </a:xfrm>
        <a:prstGeom prst="rect">
          <a:avLst/>
        </a:prstGeom>
        <a:effectLst>
          <a:outerShdw blurRad="50800" dist="38100" dir="5400000" algn="t" rotWithShape="0">
            <a:prstClr val="black">
              <a:alpha val="40000"/>
            </a:prstClr>
          </a:outerShdw>
        </a:effectLst>
      </xdr:spPr>
    </xdr:pic>
    <xdr:clientData/>
  </xdr:twoCellAnchor>
  <xdr:twoCellAnchor editAs="oneCell">
    <xdr:from>
      <xdr:col>1</xdr:col>
      <xdr:colOff>17009</xdr:colOff>
      <xdr:row>40</xdr:row>
      <xdr:rowOff>33449</xdr:rowOff>
    </xdr:from>
    <xdr:to>
      <xdr:col>2</xdr:col>
      <xdr:colOff>166688</xdr:colOff>
      <xdr:row>41</xdr:row>
      <xdr:rowOff>218938</xdr:rowOff>
    </xdr:to>
    <xdr:pic>
      <xdr:nvPicPr>
        <xdr:cNvPr id="8" name="Graphic 7" descr="Open book with solid fill">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7009" y="51209913"/>
          <a:ext cx="976312" cy="988312"/>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133350</xdr:colOff>
      <xdr:row>2</xdr:row>
      <xdr:rowOff>85726</xdr:rowOff>
    </xdr:from>
    <xdr:to>
      <xdr:col>25</xdr:col>
      <xdr:colOff>161925</xdr:colOff>
      <xdr:row>26</xdr:row>
      <xdr:rowOff>142875</xdr:rowOff>
    </xdr:to>
    <xdr:sp macro="" textlink="">
      <xdr:nvSpPr>
        <xdr:cNvPr id="2" name="TextBox 1">
          <a:extLst>
            <a:ext uri="{FF2B5EF4-FFF2-40B4-BE49-F238E27FC236}">
              <a16:creationId xmlns:a16="http://schemas.microsoft.com/office/drawing/2014/main" id="{4352852B-4F60-4C6D-A044-7BFAA2ABD7CC}"/>
            </a:ext>
          </a:extLst>
        </xdr:cNvPr>
        <xdr:cNvSpPr txBox="1"/>
      </xdr:nvSpPr>
      <xdr:spPr>
        <a:xfrm>
          <a:off x="9077325" y="304801"/>
          <a:ext cx="6334125" cy="501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200" b="1">
              <a:solidFill>
                <a:schemeClr val="bg1"/>
              </a:solidFill>
              <a:latin typeface="Arial Nova" panose="020B0504020202020204" pitchFamily="34" charset="0"/>
              <a:cs typeface="Arial" panose="020B0604020202020204" pitchFamily="34" charset="0"/>
            </a:rPr>
            <a:t>Assessment</a:t>
          </a:r>
          <a:r>
            <a:rPr lang="en-AU" sz="7200" b="1" baseline="0">
              <a:solidFill>
                <a:schemeClr val="bg1"/>
              </a:solidFill>
              <a:latin typeface="Arial Nova" panose="020B0504020202020204" pitchFamily="34" charset="0"/>
              <a:cs typeface="Arial" panose="020B0604020202020204" pitchFamily="34" charset="0"/>
            </a:rPr>
            <a:t> Priorities</a:t>
          </a:r>
        </a:p>
        <a:p>
          <a:r>
            <a:rPr lang="en-AU" sz="1200">
              <a:solidFill>
                <a:schemeClr val="bg1"/>
              </a:solidFill>
              <a:effectLst/>
              <a:latin typeface="Arial Nova" panose="020B0504020202020204" pitchFamily="34" charset="0"/>
              <a:ea typeface="+mn-ea"/>
              <a:cs typeface="+mn-cs"/>
            </a:rPr>
            <a:t>To populate the Assessment Priority Report:</a:t>
          </a:r>
          <a:endParaRPr lang="en-AU" sz="1200">
            <a:solidFill>
              <a:schemeClr val="bg1"/>
            </a:solidFill>
            <a:effectLst/>
            <a:latin typeface="Arial Nova" panose="020B0504020202020204" pitchFamily="34" charset="0"/>
          </a:endParaRPr>
        </a:p>
        <a:p>
          <a:r>
            <a:rPr lang="en-AU" sz="1200" b="0" baseline="0">
              <a:solidFill>
                <a:schemeClr val="bg1"/>
              </a:solidFill>
              <a:effectLst/>
              <a:latin typeface="Arial Nova" panose="020B0504020202020204" pitchFamily="34" charset="0"/>
              <a:ea typeface="+mn-ea"/>
              <a:cs typeface="+mn-cs"/>
            </a:rPr>
            <a:t>     </a:t>
          </a:r>
          <a:r>
            <a:rPr lang="en-AU" sz="1200" b="0">
              <a:solidFill>
                <a:schemeClr val="bg1"/>
              </a:solidFill>
              <a:effectLst/>
              <a:latin typeface="Arial Nova" panose="020B0504020202020204" pitchFamily="34" charset="0"/>
              <a:ea typeface="+mn-ea"/>
              <a:cs typeface="+mn-cs"/>
            </a:rPr>
            <a:t>1.</a:t>
          </a:r>
          <a:r>
            <a:rPr lang="en-AU" sz="1200" b="0" baseline="0">
              <a:solidFill>
                <a:schemeClr val="bg1"/>
              </a:solidFill>
              <a:effectLst/>
              <a:latin typeface="Arial Nova" panose="020B0504020202020204" pitchFamily="34" charset="0"/>
              <a:ea typeface="+mn-ea"/>
              <a:cs typeface="+mn-cs"/>
            </a:rPr>
            <a:t> Select the </a:t>
          </a:r>
          <a:r>
            <a:rPr lang="en-AU" sz="1200" b="1" baseline="0">
              <a:solidFill>
                <a:schemeClr val="bg1"/>
              </a:solidFill>
              <a:effectLst/>
              <a:latin typeface="Arial Nova" panose="020B0504020202020204" pitchFamily="34" charset="0"/>
              <a:ea typeface="+mn-ea"/>
              <a:cs typeface="+mn-cs"/>
            </a:rPr>
            <a:t>Data</a:t>
          </a:r>
          <a:r>
            <a:rPr lang="en-AU" sz="1200" b="0" baseline="0">
              <a:solidFill>
                <a:schemeClr val="bg1"/>
              </a:solidFill>
              <a:effectLst/>
              <a:latin typeface="Arial Nova" panose="020B0504020202020204" pitchFamily="34" charset="0"/>
              <a:ea typeface="+mn-ea"/>
              <a:cs typeface="+mn-cs"/>
            </a:rPr>
            <a:t> tab on the toolbar</a:t>
          </a:r>
          <a:endParaRPr lang="en-AU" sz="1200">
            <a:solidFill>
              <a:schemeClr val="bg1"/>
            </a:solidFill>
            <a:effectLst/>
            <a:latin typeface="Arial Nova" panose="020B0504020202020204" pitchFamily="34" charset="0"/>
          </a:endParaRPr>
        </a:p>
        <a:p>
          <a:r>
            <a:rPr lang="en-AU" sz="1200" baseline="0">
              <a:solidFill>
                <a:schemeClr val="bg1"/>
              </a:solidFill>
              <a:effectLst/>
              <a:latin typeface="Arial Nova" panose="020B0504020202020204" pitchFamily="34" charset="0"/>
              <a:ea typeface="+mn-ea"/>
              <a:cs typeface="+mn-cs"/>
            </a:rPr>
            <a:t>     2. Press </a:t>
          </a:r>
          <a:r>
            <a:rPr lang="en-AU" sz="1200" b="1" baseline="0">
              <a:solidFill>
                <a:schemeClr val="bg1"/>
              </a:solidFill>
              <a:effectLst/>
              <a:latin typeface="Arial Nova" panose="020B0504020202020204" pitchFamily="34" charset="0"/>
              <a:ea typeface="+mn-ea"/>
              <a:cs typeface="+mn-cs"/>
            </a:rPr>
            <a:t>Refresh All (to populate the report)</a:t>
          </a:r>
        </a:p>
        <a:p>
          <a:endParaRPr lang="en-AU" sz="1200" b="1" baseline="0">
            <a:solidFill>
              <a:schemeClr val="bg1"/>
            </a:solidFill>
            <a:effectLst/>
            <a:latin typeface="Arial Nova" panose="020B0504020202020204" pitchFamily="34" charset="0"/>
            <a:ea typeface="+mn-ea"/>
            <a:cs typeface="+mn-cs"/>
          </a:endParaRPr>
        </a:p>
        <a:p>
          <a:endParaRPr lang="en-AU" sz="1200" b="1" baseline="0">
            <a:solidFill>
              <a:schemeClr val="bg1"/>
            </a:solidFill>
            <a:effectLst/>
            <a:latin typeface="Arial Nova" panose="020B0504020202020204" pitchFamily="34" charset="0"/>
            <a:ea typeface="+mn-ea"/>
            <a:cs typeface="+mn-cs"/>
          </a:endParaRPr>
        </a:p>
        <a:p>
          <a:endParaRPr lang="en-AU" sz="1200" b="1" baseline="0">
            <a:solidFill>
              <a:schemeClr val="bg1"/>
            </a:solidFill>
            <a:effectLst/>
            <a:latin typeface="Arial Nova" panose="020B0504020202020204" pitchFamily="34" charset="0"/>
            <a:ea typeface="+mn-ea"/>
            <a:cs typeface="+mn-cs"/>
          </a:endParaRPr>
        </a:p>
        <a:p>
          <a:endParaRPr lang="en-AU" sz="1200">
            <a:solidFill>
              <a:schemeClr val="bg1"/>
            </a:solidFill>
            <a:effectLst/>
            <a:latin typeface="Arial Nova" panose="020B0504020202020204" pitchFamily="34" charset="0"/>
          </a:endParaRPr>
        </a:p>
        <a:p>
          <a:endParaRPr lang="en-AU" sz="1200">
            <a:solidFill>
              <a:schemeClr val="bg1"/>
            </a:solidFill>
            <a:effectLst/>
            <a:latin typeface="Arial Nova" panose="020B0504020202020204" pitchFamily="34" charset="0"/>
          </a:endParaRPr>
        </a:p>
        <a:p>
          <a:r>
            <a:rPr lang="en-AU" sz="1200">
              <a:solidFill>
                <a:schemeClr val="bg1"/>
              </a:solidFill>
              <a:effectLst/>
              <a:latin typeface="Arial Nova" panose="020B0504020202020204" pitchFamily="34" charset="0"/>
              <a:ea typeface="+mn-ea"/>
              <a:cs typeface="+mn-cs"/>
            </a:rPr>
            <a:t>Once you have populated the report, you</a:t>
          </a:r>
          <a:r>
            <a:rPr lang="en-AU" sz="1200" baseline="0">
              <a:solidFill>
                <a:schemeClr val="bg1"/>
              </a:solidFill>
              <a:effectLst/>
              <a:latin typeface="Arial Nova" panose="020B0504020202020204" pitchFamily="34" charset="0"/>
              <a:ea typeface="+mn-ea"/>
              <a:cs typeface="+mn-cs"/>
            </a:rPr>
            <a:t> may have returned some #VALUE results, to filter these out:</a:t>
          </a:r>
          <a:endParaRPr lang="en-AU" sz="1200">
            <a:solidFill>
              <a:schemeClr val="bg1"/>
            </a:solidFill>
            <a:effectLst/>
            <a:latin typeface="Arial Nova" panose="020B0504020202020204" pitchFamily="34" charset="0"/>
          </a:endParaRPr>
        </a:p>
        <a:p>
          <a:r>
            <a:rPr lang="en-AU" sz="1200" b="0" baseline="0">
              <a:solidFill>
                <a:schemeClr val="bg1"/>
              </a:solidFill>
              <a:effectLst/>
              <a:latin typeface="Arial Nova" panose="020B0504020202020204" pitchFamily="34" charset="0"/>
              <a:ea typeface="+mn-ea"/>
              <a:cs typeface="+mn-cs"/>
            </a:rPr>
            <a:t>     3. Select the </a:t>
          </a:r>
          <a:r>
            <a:rPr lang="en-AU" sz="1200" b="1" baseline="0">
              <a:solidFill>
                <a:schemeClr val="bg1"/>
              </a:solidFill>
              <a:effectLst/>
              <a:latin typeface="Arial Nova" panose="020B0504020202020204" pitchFamily="34" charset="0"/>
              <a:ea typeface="+mn-ea"/>
              <a:cs typeface="+mn-cs"/>
            </a:rPr>
            <a:t>Maturity/Capability </a:t>
          </a:r>
        </a:p>
        <a:p>
          <a:r>
            <a:rPr lang="en-AU" sz="1200" b="1" baseline="0">
              <a:solidFill>
                <a:schemeClr val="bg1"/>
              </a:solidFill>
              <a:effectLst/>
              <a:latin typeface="Arial Nova" panose="020B0504020202020204" pitchFamily="34" charset="0"/>
              <a:ea typeface="+mn-ea"/>
              <a:cs typeface="+mn-cs"/>
            </a:rPr>
            <a:t>          requiring action</a:t>
          </a:r>
          <a:r>
            <a:rPr lang="en-AU" sz="1200" b="0" baseline="0">
              <a:solidFill>
                <a:schemeClr val="bg1"/>
              </a:solidFill>
              <a:effectLst/>
              <a:latin typeface="Arial Nova" panose="020B0504020202020204" pitchFamily="34" charset="0"/>
              <a:ea typeface="+mn-ea"/>
              <a:cs typeface="+mn-cs"/>
            </a:rPr>
            <a:t> drop down</a:t>
          </a:r>
          <a:endParaRPr lang="en-AU" sz="1200">
            <a:solidFill>
              <a:schemeClr val="bg1"/>
            </a:solidFill>
            <a:effectLst/>
            <a:latin typeface="Arial Nova" panose="020B0504020202020204" pitchFamily="34" charset="0"/>
          </a:endParaRPr>
        </a:p>
        <a:p>
          <a:r>
            <a:rPr lang="en-AU" sz="1200" b="0" baseline="0">
              <a:solidFill>
                <a:schemeClr val="bg1"/>
              </a:solidFill>
              <a:effectLst/>
              <a:latin typeface="Arial Nova" panose="020B0504020202020204" pitchFamily="34" charset="0"/>
              <a:ea typeface="+mn-ea"/>
              <a:cs typeface="+mn-cs"/>
            </a:rPr>
            <a:t>     4. Uncheck </a:t>
          </a:r>
          <a:r>
            <a:rPr lang="en-AU" sz="1200" b="1" baseline="0">
              <a:solidFill>
                <a:schemeClr val="bg1"/>
              </a:solidFill>
              <a:effectLst/>
              <a:latin typeface="Arial Nova" panose="020B0504020202020204" pitchFamily="34" charset="0"/>
              <a:ea typeface="+mn-ea"/>
              <a:cs typeface="+mn-cs"/>
            </a:rPr>
            <a:t>#VALUE </a:t>
          </a:r>
          <a:r>
            <a:rPr lang="en-AU" sz="1200" b="0" baseline="0">
              <a:solidFill>
                <a:schemeClr val="bg1"/>
              </a:solidFill>
              <a:effectLst/>
              <a:latin typeface="Arial Nova" panose="020B0504020202020204" pitchFamily="34" charset="0"/>
              <a:ea typeface="+mn-ea"/>
              <a:cs typeface="+mn-cs"/>
            </a:rPr>
            <a:t>at the end of </a:t>
          </a:r>
        </a:p>
        <a:p>
          <a:r>
            <a:rPr lang="en-AU" sz="1200" b="0" baseline="0">
              <a:solidFill>
                <a:schemeClr val="bg1"/>
              </a:solidFill>
              <a:effectLst/>
              <a:latin typeface="Arial Nova" panose="020B0504020202020204" pitchFamily="34" charset="0"/>
              <a:ea typeface="+mn-ea"/>
              <a:cs typeface="+mn-cs"/>
            </a:rPr>
            <a:t>         the list</a:t>
          </a:r>
          <a:endParaRPr lang="en-AU" sz="1200">
            <a:solidFill>
              <a:schemeClr val="bg1"/>
            </a:solidFill>
            <a:effectLst/>
            <a:latin typeface="Arial Nova" panose="020B0504020202020204" pitchFamily="34" charset="0"/>
          </a:endParaRPr>
        </a:p>
        <a:p>
          <a:endParaRPr lang="en-AU" sz="1100" b="1">
            <a:solidFill>
              <a:schemeClr val="bg1"/>
            </a:solidFill>
            <a:latin typeface="Arial Nova" panose="020B0504020202020204" pitchFamily="34" charset="0"/>
            <a:cs typeface="Arial" panose="020B0604020202020204" pitchFamily="34" charset="0"/>
          </a:endParaRPr>
        </a:p>
      </xdr:txBody>
    </xdr:sp>
    <xdr:clientData fPrintsWithSheet="0"/>
  </xdr:twoCellAnchor>
  <xdr:twoCellAnchor editAs="oneCell">
    <xdr:from>
      <xdr:col>12</xdr:col>
      <xdr:colOff>304800</xdr:colOff>
      <xdr:row>2</xdr:row>
      <xdr:rowOff>38100</xdr:rowOff>
    </xdr:from>
    <xdr:to>
      <xdr:col>12</xdr:col>
      <xdr:colOff>952500</xdr:colOff>
      <xdr:row>2</xdr:row>
      <xdr:rowOff>685800</xdr:rowOff>
    </xdr:to>
    <xdr:pic>
      <xdr:nvPicPr>
        <xdr:cNvPr id="21" name="Graphic 20" descr="Checklist with solid fill">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10475" y="142875"/>
          <a:ext cx="647700" cy="647700"/>
        </a:xfrm>
        <a:prstGeom prst="rect">
          <a:avLst/>
        </a:prstGeom>
      </xdr:spPr>
    </xdr:pic>
    <xdr:clientData/>
  </xdr:twoCellAnchor>
  <xdr:twoCellAnchor editAs="absolute">
    <xdr:from>
      <xdr:col>19</xdr:col>
      <xdr:colOff>228602</xdr:colOff>
      <xdr:row>21</xdr:row>
      <xdr:rowOff>57150</xdr:rowOff>
    </xdr:from>
    <xdr:to>
      <xdr:col>25</xdr:col>
      <xdr:colOff>85725</xdr:colOff>
      <xdr:row>34</xdr:row>
      <xdr:rowOff>174088</xdr:rowOff>
    </xdr:to>
    <xdr:pic>
      <xdr:nvPicPr>
        <xdr:cNvPr id="5" name="Picture 4">
          <a:extLst>
            <a:ext uri="{FF2B5EF4-FFF2-40B4-BE49-F238E27FC236}">
              <a16:creationId xmlns:a16="http://schemas.microsoft.com/office/drawing/2014/main" id="{63965E99-8472-4045-965D-519F0F5EDC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820527" y="4333875"/>
          <a:ext cx="3514723" cy="2469613"/>
        </a:xfrm>
        <a:prstGeom prst="rect">
          <a:avLst/>
        </a:prstGeom>
        <a:effectLst>
          <a:outerShdw blurRad="50800" dist="38100" dir="5400000" algn="t" rotWithShape="0">
            <a:prstClr val="black">
              <a:alpha val="40000"/>
            </a:prstClr>
          </a:outerShdw>
        </a:effectLst>
      </xdr:spPr>
    </xdr:pic>
    <xdr:clientData/>
  </xdr:twoCellAnchor>
  <xdr:twoCellAnchor editAs="absolute">
    <xdr:from>
      <xdr:col>20</xdr:col>
      <xdr:colOff>352424</xdr:colOff>
      <xdr:row>11</xdr:row>
      <xdr:rowOff>152399</xdr:rowOff>
    </xdr:from>
    <xdr:to>
      <xdr:col>24</xdr:col>
      <xdr:colOff>133348</xdr:colOff>
      <xdr:row>18</xdr:row>
      <xdr:rowOff>114521</xdr:rowOff>
    </xdr:to>
    <xdr:pic>
      <xdr:nvPicPr>
        <xdr:cNvPr id="7" name="Picture 6">
          <a:extLst>
            <a:ext uri="{FF2B5EF4-FFF2-40B4-BE49-F238E27FC236}">
              <a16:creationId xmlns:a16="http://schemas.microsoft.com/office/drawing/2014/main" id="{0A3BF8E7-D75E-4FD6-AB8A-02C9E96E89EE}"/>
            </a:ext>
          </a:extLst>
        </xdr:cNvPr>
        <xdr:cNvPicPr>
          <a:picLocks noChangeAspect="1"/>
        </xdr:cNvPicPr>
      </xdr:nvPicPr>
      <xdr:blipFill>
        <a:blip xmlns:r="http://schemas.openxmlformats.org/officeDocument/2006/relationships" r:embed="rId4"/>
        <a:stretch>
          <a:fillRect/>
        </a:stretch>
      </xdr:blipFill>
      <xdr:spPr>
        <a:xfrm>
          <a:off x="12553949" y="2619374"/>
          <a:ext cx="2219324" cy="1228947"/>
        </a:xfrm>
        <a:prstGeom prst="rect">
          <a:avLst/>
        </a:prstGeom>
        <a:effectLst>
          <a:outerShdw blurRad="50800" dist="38100" dir="5400000" algn="t" rotWithShape="0">
            <a:prstClr val="black">
              <a:alpha val="40000"/>
            </a:prstClr>
          </a:outerShdw>
        </a:effec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300-000000000000}" autoFormatId="0" applyNumberFormats="0" applyBorderFormats="0" applyFontFormats="1" applyPatternFormats="1" applyAlignmentFormats="0" applyWidthHeightFormats="0">
  <queryTableRefresh preserveSortFilterLayout="0" nextId="8">
    <queryTableFields count="7">
      <queryTableField id="1" name="Content.ID" tableColumnId="36"/>
      <queryTableField id="2" name="Content.0 - Absent " tableColumnId="37"/>
      <queryTableField id="3" name="Content.1 - Basic" tableColumnId="38"/>
      <queryTableField id="4" name="Content.2 - Operational" tableColumnId="39"/>
      <queryTableField id="5" name="Content.0-3" tableColumnId="40"/>
      <queryTableField id="6" name="Content.IGG Ref" tableColumnId="41"/>
      <queryTableField id="7" name="Name" tableColumnId="42"/>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B2:J50" totalsRowShown="0">
  <autoFilter ref="B2:J5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ID" dataDxfId="30"/>
    <tableColumn id="9" xr3:uid="{00000000-0010-0000-0000-000009000000}" name="Behaviours" dataDxfId="29"/>
    <tableColumn id="2" xr3:uid="{00000000-0010-0000-0000-000002000000}" name="0 - Absent " dataDxfId="28"/>
    <tableColumn id="3" xr3:uid="{00000000-0010-0000-0000-000003000000}" name="1 - Basic" dataDxfId="27"/>
    <tableColumn id="4" xr3:uid="{00000000-0010-0000-0000-000004000000}" name="2 - Operational" dataDxfId="26"/>
    <tableColumn id="5" xr3:uid="{00000000-0010-0000-0000-000005000000}" name="3 - Proactive" dataDxfId="25"/>
    <tableColumn id="6" xr3:uid="{00000000-0010-0000-0000-000006000000}" name="0-3" dataDxfId="24"/>
    <tableColumn id="7" xr3:uid="{00000000-0010-0000-0000-000007000000}" name="IGG Ref" dataDxfId="23"/>
    <tableColumn id="8" xr3:uid="{00000000-0010-0000-0000-000008000000}" name="Notes" dataDxfId="2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Query1" displayName="Query1" ref="A4:G5" tableType="queryTable" insertRow="1" totalsRowShown="0" headerRowDxfId="15" dataDxfId="14">
  <autoFilter ref="A4:G5" xr:uid="{00000000-000C-0000-FFFF-FFFF01000000}"/>
  <tableColumns count="7">
    <tableColumn id="36" xr3:uid="{4DA53C17-1430-4F95-A01E-A261CFAE2277}" uniqueName="36" name="Content.ID" queryTableFieldId="1" dataDxfId="13"/>
    <tableColumn id="37" xr3:uid="{715EA219-C4E9-4A7B-AA3E-76E4DB87B033}" uniqueName="37" name="Content.0 - Absent " queryTableFieldId="2" dataDxfId="12"/>
    <tableColumn id="38" xr3:uid="{6BBD20F2-7FCE-455A-8B97-8AD086C9E92E}" uniqueName="38" name="Content.1 - Basic" queryTableFieldId="3" dataDxfId="11"/>
    <tableColumn id="39" xr3:uid="{636CAD3A-33FC-4F5C-A0A4-1CC2A97A868F}" uniqueName="39" name="Content.2 - Operational" queryTableFieldId="4" dataDxfId="10"/>
    <tableColumn id="40" xr3:uid="{13E3185B-190C-4050-B47F-91EDFD954A8B}" uniqueName="40" name="Content.0-3" queryTableFieldId="5" dataDxfId="9"/>
    <tableColumn id="41" xr3:uid="{E4D91425-A487-4C1F-ACC6-F8B069A07059}" uniqueName="41" name="Content.IGG Ref" queryTableFieldId="6" dataDxfId="8"/>
    <tableColumn id="42" xr3:uid="{6236EF28-389E-442B-88D9-A8F67D164495}" uniqueName="42" name="Name" queryTableFieldId="7" dataDxfId="7"/>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J4:M50" totalsRowShown="0" headerRowDxfId="6" dataDxfId="5" tableBorderDxfId="4">
  <autoFilter ref="J4:M50" xr:uid="{00000000-0009-0000-0100-000001000000}"/>
  <tableColumns count="4">
    <tableColumn id="1" xr3:uid="{00000000-0010-0000-0200-000001000000}" name="Priority" dataDxfId="3">
      <calculatedColumnFormula>IF(Query1[[#This Row],[Content.0-3]]="","",(IF(Query1[[#This Row],[Content.0-3]]=0,"URGENT",(IF(Query1[[#This Row],[Content.0-3]]=1,"Requires attention","Can be improved")))))</calculatedColumnFormula>
    </tableColumn>
    <tableColumn id="4" xr3:uid="{00000000-0010-0000-0200-000004000000}" name="ID" dataDxfId="2">
      <calculatedColumnFormula>IF(Query1[[#This Row],[Content.0-3]]="","",Query1[[#This Row],[Content.ID]])</calculatedColumnFormula>
    </tableColumn>
    <tableColumn id="2" xr3:uid="{00000000-0010-0000-0200-000002000000}" name="Maturity/Capability requiring action" dataDxfId="1">
      <calculatedColumnFormula>IF(Query1[[#This Row],[Content.0-3]]="","",(IF(Query1[[#This Row],[Content.0-3]]=0,Query1[[#This Row],[Content.0 - Absent ]],(IF(Query1[[#This Row],[Content.0-3]]=1,Query1[[#This Row],[Content.1 - Basic]],Query1[[#This Row],[Content.2 - Operational]])))))</calculatedColumnFormula>
    </tableColumn>
    <tableColumn id="3" xr3:uid="{00000000-0010-0000-0200-000003000000}" name="IGG ref" dataDxfId="0">
      <calculatedColumnFormula>IF(Query1[[#This Row],[Content.0-3]]="","",Query1[[#This Row],[Content.IGG Ref]])</calculatedColumnFormula>
    </tableColumn>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95"/>
  <sheetViews>
    <sheetView showGridLines="0" showRowColHeaders="0" tabSelected="1" zoomScaleNormal="100" workbookViewId="0">
      <selection activeCell="C2" sqref="C2"/>
    </sheetView>
  </sheetViews>
  <sheetFormatPr defaultColWidth="9.140625" defaultRowHeight="14.25" x14ac:dyDescent="0.2"/>
  <cols>
    <col min="1" max="1" width="3.7109375" style="65" customWidth="1"/>
    <col min="2" max="2" width="2.42578125" style="65" customWidth="1"/>
    <col min="3" max="3" width="163.85546875" style="66" customWidth="1"/>
    <col min="4" max="4" width="2" style="66" customWidth="1"/>
    <col min="5" max="5" width="1.42578125" style="65" customWidth="1"/>
    <col min="6" max="6" width="9.140625" style="65"/>
    <col min="7" max="11" width="10.28515625" style="65" bestFit="1" customWidth="1"/>
    <col min="12" max="12" width="12.7109375" style="65" customWidth="1"/>
    <col min="13" max="16384" width="9.140625" style="65"/>
  </cols>
  <sheetData>
    <row r="1" spans="2:14" ht="9" customHeight="1" x14ac:dyDescent="0.2"/>
    <row r="2" spans="2:14" ht="36" customHeight="1" x14ac:dyDescent="0.3">
      <c r="B2" s="69"/>
      <c r="C2" s="70" t="s">
        <v>4</v>
      </c>
      <c r="D2" s="70"/>
    </row>
    <row r="3" spans="2:14" ht="13.5" customHeight="1" x14ac:dyDescent="0.25">
      <c r="B3" s="48"/>
      <c r="C3" s="49"/>
      <c r="D3" s="49"/>
      <c r="F3" s="163" t="s">
        <v>248</v>
      </c>
      <c r="G3" s="163"/>
      <c r="H3" s="163"/>
      <c r="I3" s="163"/>
      <c r="J3" s="163"/>
      <c r="K3" s="163"/>
      <c r="L3" s="163"/>
      <c r="M3" s="163"/>
      <c r="N3" s="163"/>
    </row>
    <row r="4" spans="2:14" x14ac:dyDescent="0.2">
      <c r="B4" s="48"/>
      <c r="C4" s="50" t="s">
        <v>221</v>
      </c>
      <c r="D4" s="50"/>
      <c r="F4" s="163"/>
      <c r="G4" s="163"/>
      <c r="H4" s="163"/>
      <c r="I4" s="163"/>
      <c r="J4" s="163"/>
      <c r="K4" s="163"/>
      <c r="L4" s="163"/>
      <c r="M4" s="163"/>
      <c r="N4" s="163"/>
    </row>
    <row r="5" spans="2:14" x14ac:dyDescent="0.2">
      <c r="B5" s="48"/>
      <c r="C5" s="51" t="s">
        <v>240</v>
      </c>
      <c r="D5" s="51"/>
      <c r="F5" s="163"/>
      <c r="G5" s="163"/>
      <c r="H5" s="163"/>
      <c r="I5" s="163"/>
      <c r="J5" s="163"/>
      <c r="K5" s="163"/>
      <c r="L5" s="163"/>
      <c r="M5" s="163"/>
      <c r="N5" s="163"/>
    </row>
    <row r="6" spans="2:14" x14ac:dyDescent="0.2">
      <c r="B6" s="48"/>
      <c r="C6" s="51" t="s">
        <v>194</v>
      </c>
      <c r="D6" s="51"/>
      <c r="F6" s="163"/>
      <c r="G6" s="163"/>
      <c r="H6" s="163"/>
      <c r="I6" s="163"/>
      <c r="J6" s="163"/>
      <c r="K6" s="163"/>
      <c r="L6" s="163"/>
      <c r="M6" s="163"/>
      <c r="N6" s="163"/>
    </row>
    <row r="7" spans="2:14" x14ac:dyDescent="0.2">
      <c r="B7" s="48"/>
      <c r="C7" s="50"/>
      <c r="D7" s="50"/>
      <c r="F7" s="163"/>
      <c r="G7" s="163"/>
      <c r="H7" s="163"/>
      <c r="I7" s="163"/>
      <c r="J7" s="163"/>
      <c r="K7" s="163"/>
      <c r="L7" s="163"/>
      <c r="M7" s="163"/>
      <c r="N7" s="163"/>
    </row>
    <row r="8" spans="2:14" ht="25.5" x14ac:dyDescent="0.2">
      <c r="B8" s="48"/>
      <c r="C8" s="50" t="s">
        <v>222</v>
      </c>
      <c r="D8" s="50"/>
      <c r="F8" s="163"/>
      <c r="G8" s="163"/>
      <c r="H8" s="163"/>
      <c r="I8" s="163"/>
      <c r="J8" s="163"/>
      <c r="K8" s="163"/>
      <c r="L8" s="163"/>
      <c r="M8" s="163"/>
      <c r="N8" s="163"/>
    </row>
    <row r="9" spans="2:14" x14ac:dyDescent="0.2">
      <c r="B9" s="48"/>
      <c r="C9" s="50"/>
      <c r="D9" s="50"/>
      <c r="F9" s="163"/>
      <c r="G9" s="163"/>
      <c r="H9" s="163"/>
      <c r="I9" s="163"/>
      <c r="J9" s="163"/>
      <c r="K9" s="163"/>
      <c r="L9" s="163"/>
      <c r="M9" s="163"/>
      <c r="N9" s="163"/>
    </row>
    <row r="10" spans="2:14" x14ac:dyDescent="0.2">
      <c r="B10" s="48"/>
      <c r="C10" s="50" t="s">
        <v>5</v>
      </c>
      <c r="D10" s="50"/>
      <c r="F10" s="163"/>
      <c r="G10" s="163"/>
      <c r="H10" s="163"/>
      <c r="I10" s="163"/>
      <c r="J10" s="163"/>
      <c r="K10" s="163"/>
      <c r="L10" s="163"/>
      <c r="M10" s="163"/>
      <c r="N10" s="163"/>
    </row>
    <row r="11" spans="2:14" x14ac:dyDescent="0.2">
      <c r="B11" s="48"/>
      <c r="C11" s="50" t="s">
        <v>223</v>
      </c>
      <c r="D11" s="50"/>
      <c r="F11" s="163"/>
      <c r="G11" s="163"/>
      <c r="H11" s="163"/>
      <c r="I11" s="163"/>
      <c r="J11" s="163"/>
      <c r="K11" s="163"/>
      <c r="L11" s="163"/>
      <c r="M11" s="163"/>
      <c r="N11" s="163"/>
    </row>
    <row r="12" spans="2:14" x14ac:dyDescent="0.2">
      <c r="B12" s="48"/>
      <c r="C12" s="50"/>
      <c r="D12" s="50"/>
      <c r="F12" s="163"/>
      <c r="G12" s="163"/>
      <c r="H12" s="163"/>
      <c r="I12" s="163"/>
      <c r="J12" s="163"/>
      <c r="K12" s="163"/>
      <c r="L12" s="163"/>
      <c r="M12" s="163"/>
      <c r="N12" s="163"/>
    </row>
    <row r="13" spans="2:14" x14ac:dyDescent="0.2">
      <c r="B13" s="48"/>
      <c r="C13" s="52" t="s">
        <v>195</v>
      </c>
      <c r="D13" s="52"/>
      <c r="F13" s="163"/>
      <c r="G13" s="163"/>
      <c r="H13" s="163"/>
      <c r="I13" s="163"/>
      <c r="J13" s="163"/>
      <c r="K13" s="163"/>
      <c r="L13" s="163"/>
      <c r="M13" s="163"/>
      <c r="N13" s="163"/>
    </row>
    <row r="14" spans="2:14" x14ac:dyDescent="0.2">
      <c r="B14" s="48"/>
      <c r="C14" s="52" t="s">
        <v>196</v>
      </c>
      <c r="D14" s="52"/>
    </row>
    <row r="15" spans="2:14" ht="25.5" x14ac:dyDescent="0.2">
      <c r="B15" s="48"/>
      <c r="C15" s="52" t="s">
        <v>197</v>
      </c>
      <c r="D15" s="52"/>
    </row>
    <row r="16" spans="2:14" x14ac:dyDescent="0.2">
      <c r="B16" s="48"/>
      <c r="C16" s="52" t="s">
        <v>198</v>
      </c>
      <c r="D16" s="52"/>
    </row>
    <row r="17" spans="2:11" x14ac:dyDescent="0.2">
      <c r="B17" s="48"/>
      <c r="C17" s="53"/>
      <c r="D17" s="53"/>
    </row>
    <row r="18" spans="2:11" ht="25.5" x14ac:dyDescent="0.2">
      <c r="B18" s="48"/>
      <c r="C18" s="50" t="s">
        <v>171</v>
      </c>
      <c r="D18" s="50"/>
    </row>
    <row r="19" spans="2:11" x14ac:dyDescent="0.2">
      <c r="B19" s="48"/>
      <c r="C19" s="50"/>
      <c r="D19" s="50"/>
    </row>
    <row r="20" spans="2:11" ht="36" customHeight="1" x14ac:dyDescent="0.3">
      <c r="B20" s="71"/>
      <c r="C20" s="70" t="s">
        <v>6</v>
      </c>
      <c r="D20" s="70"/>
    </row>
    <row r="21" spans="2:11" ht="13.5" customHeight="1" x14ac:dyDescent="0.25">
      <c r="B21" s="54"/>
      <c r="C21" s="49"/>
      <c r="D21" s="49"/>
    </row>
    <row r="22" spans="2:11" ht="25.5" x14ac:dyDescent="0.2">
      <c r="B22" s="48"/>
      <c r="C22" s="50" t="s">
        <v>224</v>
      </c>
      <c r="D22" s="50"/>
    </row>
    <row r="23" spans="2:11" x14ac:dyDescent="0.2">
      <c r="B23" s="48"/>
      <c r="C23" s="50"/>
      <c r="D23" s="50"/>
    </row>
    <row r="24" spans="2:11" x14ac:dyDescent="0.2">
      <c r="B24" s="48"/>
      <c r="C24" s="50" t="s">
        <v>7</v>
      </c>
      <c r="D24" s="50"/>
    </row>
    <row r="25" spans="2:11" x14ac:dyDescent="0.2">
      <c r="B25" s="48"/>
      <c r="C25" s="55"/>
      <c r="D25" s="55"/>
    </row>
    <row r="26" spans="2:11" ht="36" customHeight="1" x14ac:dyDescent="0.3">
      <c r="B26" s="71"/>
      <c r="C26" s="70" t="s">
        <v>173</v>
      </c>
      <c r="D26" s="70"/>
      <c r="E26" s="68"/>
      <c r="F26" s="68"/>
      <c r="G26" s="68"/>
      <c r="H26" s="68"/>
      <c r="I26" s="68"/>
      <c r="J26" s="68"/>
      <c r="K26" s="68"/>
    </row>
    <row r="27" spans="2:11" ht="13.5" customHeight="1" x14ac:dyDescent="0.25">
      <c r="B27" s="54"/>
      <c r="C27" s="49"/>
      <c r="D27" s="49"/>
      <c r="E27" s="68"/>
      <c r="F27" s="68"/>
      <c r="G27" s="68"/>
      <c r="H27" s="68"/>
      <c r="I27" s="68"/>
      <c r="J27" s="68"/>
      <c r="K27" s="68"/>
    </row>
    <row r="28" spans="2:11" ht="25.5" x14ac:dyDescent="0.2">
      <c r="B28" s="48"/>
      <c r="C28" s="50" t="s">
        <v>242</v>
      </c>
      <c r="D28" s="50"/>
      <c r="E28" s="67"/>
      <c r="F28" s="67"/>
      <c r="G28" s="67"/>
      <c r="H28" s="67"/>
      <c r="I28" s="67"/>
      <c r="J28" s="67"/>
      <c r="K28" s="67"/>
    </row>
    <row r="29" spans="2:11" x14ac:dyDescent="0.2">
      <c r="B29" s="48"/>
      <c r="C29" s="50"/>
      <c r="D29" s="50"/>
      <c r="E29" s="67"/>
      <c r="F29" s="67"/>
      <c r="G29" s="67"/>
      <c r="H29" s="67"/>
      <c r="I29" s="67"/>
      <c r="J29" s="67"/>
      <c r="K29" s="67"/>
    </row>
    <row r="30" spans="2:11" s="66" customFormat="1" ht="12.75" customHeight="1" x14ac:dyDescent="0.2">
      <c r="B30" s="55"/>
      <c r="C30" s="50" t="s">
        <v>199</v>
      </c>
      <c r="D30" s="50"/>
      <c r="E30" s="67"/>
      <c r="F30" s="67"/>
      <c r="G30" s="67"/>
      <c r="H30" s="67"/>
      <c r="I30" s="67"/>
      <c r="J30" s="67"/>
      <c r="K30" s="67"/>
    </row>
    <row r="31" spans="2:11" s="66" customFormat="1" ht="208.5" customHeight="1" x14ac:dyDescent="0.2">
      <c r="B31" s="55"/>
      <c r="C31" s="50"/>
      <c r="D31" s="50"/>
      <c r="E31" s="67"/>
      <c r="F31" s="67"/>
      <c r="G31" s="67"/>
      <c r="H31" s="67"/>
      <c r="I31" s="67"/>
      <c r="J31" s="67"/>
      <c r="K31" s="67"/>
    </row>
    <row r="32" spans="2:11" s="66" customFormat="1" ht="12.75" customHeight="1" x14ac:dyDescent="0.2">
      <c r="B32" s="55"/>
      <c r="C32" s="50"/>
      <c r="D32" s="50"/>
      <c r="E32" s="67"/>
      <c r="F32" s="67"/>
      <c r="G32" s="67"/>
      <c r="H32" s="67"/>
      <c r="I32" s="67"/>
      <c r="J32" s="67"/>
      <c r="K32" s="67"/>
    </row>
    <row r="33" spans="2:11" s="66" customFormat="1" ht="25.5" x14ac:dyDescent="0.2">
      <c r="B33" s="55"/>
      <c r="C33" s="50" t="s">
        <v>200</v>
      </c>
      <c r="D33" s="50"/>
      <c r="E33" s="67"/>
      <c r="F33" s="67"/>
      <c r="G33" s="67"/>
      <c r="H33" s="67"/>
      <c r="I33" s="67"/>
      <c r="J33" s="67"/>
      <c r="K33" s="67"/>
    </row>
    <row r="34" spans="2:11" s="66" customFormat="1" ht="12.75" customHeight="1" x14ac:dyDescent="0.2">
      <c r="B34" s="55"/>
      <c r="C34" s="50"/>
      <c r="D34" s="50"/>
      <c r="E34" s="67"/>
      <c r="F34" s="67"/>
      <c r="G34" s="67"/>
      <c r="H34" s="67"/>
      <c r="I34" s="67"/>
      <c r="J34" s="67"/>
      <c r="K34" s="67"/>
    </row>
    <row r="35" spans="2:11" s="66" customFormat="1" ht="12.75" customHeight="1" x14ac:dyDescent="0.2">
      <c r="B35" s="55"/>
      <c r="C35" s="50" t="s">
        <v>201</v>
      </c>
      <c r="D35" s="50"/>
      <c r="E35" s="67"/>
      <c r="F35" s="67"/>
      <c r="G35" s="67"/>
      <c r="H35" s="67"/>
      <c r="I35" s="67"/>
      <c r="J35" s="67"/>
      <c r="K35" s="67"/>
    </row>
    <row r="36" spans="2:11" s="66" customFormat="1" ht="144" customHeight="1" x14ac:dyDescent="0.2">
      <c r="B36" s="55"/>
      <c r="C36" s="50"/>
      <c r="D36" s="50"/>
      <c r="E36" s="67"/>
      <c r="F36" s="67"/>
      <c r="G36" s="67"/>
      <c r="H36" s="67"/>
      <c r="I36" s="67"/>
      <c r="J36" s="67"/>
      <c r="K36" s="67"/>
    </row>
    <row r="37" spans="2:11" s="66" customFormat="1" ht="12.75" customHeight="1" x14ac:dyDescent="0.2">
      <c r="B37" s="55"/>
      <c r="C37" s="50"/>
      <c r="D37" s="50"/>
      <c r="E37" s="67"/>
      <c r="F37" s="67"/>
      <c r="G37" s="67"/>
      <c r="H37" s="67"/>
      <c r="I37" s="67"/>
      <c r="J37" s="67"/>
      <c r="K37" s="67"/>
    </row>
    <row r="38" spans="2:11" s="66" customFormat="1" ht="25.5" x14ac:dyDescent="0.2">
      <c r="B38" s="55"/>
      <c r="C38" s="50" t="s">
        <v>202</v>
      </c>
      <c r="D38" s="50"/>
      <c r="E38" s="67"/>
      <c r="F38" s="67"/>
      <c r="G38" s="67"/>
      <c r="H38" s="67"/>
      <c r="I38" s="67"/>
      <c r="J38" s="67"/>
      <c r="K38" s="67"/>
    </row>
    <row r="39" spans="2:11" s="66" customFormat="1" ht="12.75" customHeight="1" x14ac:dyDescent="0.2">
      <c r="B39" s="55"/>
      <c r="C39" s="50"/>
      <c r="D39" s="50"/>
      <c r="E39" s="67"/>
      <c r="F39" s="67"/>
      <c r="G39" s="67"/>
      <c r="H39" s="67"/>
      <c r="I39" s="67"/>
      <c r="J39" s="67"/>
      <c r="K39" s="67"/>
    </row>
    <row r="40" spans="2:11" s="66" customFormat="1" ht="12.75" customHeight="1" x14ac:dyDescent="0.2">
      <c r="B40" s="55"/>
      <c r="C40" s="56" t="s">
        <v>172</v>
      </c>
      <c r="D40" s="56"/>
      <c r="E40" s="67"/>
      <c r="F40" s="67"/>
      <c r="G40" s="67"/>
      <c r="H40" s="67"/>
      <c r="I40" s="67"/>
      <c r="J40" s="67"/>
      <c r="K40" s="67"/>
    </row>
    <row r="41" spans="2:11" s="66" customFormat="1" ht="12.75" customHeight="1" x14ac:dyDescent="0.2">
      <c r="B41" s="55"/>
      <c r="C41" s="56"/>
      <c r="D41" s="56"/>
      <c r="E41" s="67"/>
      <c r="F41" s="67"/>
      <c r="G41" s="67"/>
      <c r="H41" s="67"/>
      <c r="I41" s="67"/>
      <c r="J41" s="67"/>
      <c r="K41" s="67"/>
    </row>
    <row r="42" spans="2:11" ht="36" customHeight="1" x14ac:dyDescent="0.3">
      <c r="B42" s="71"/>
      <c r="C42" s="70" t="s">
        <v>175</v>
      </c>
      <c r="D42" s="70"/>
    </row>
    <row r="43" spans="2:11" ht="13.5" customHeight="1" x14ac:dyDescent="0.25">
      <c r="B43" s="54"/>
      <c r="C43" s="49"/>
      <c r="D43" s="49"/>
    </row>
    <row r="44" spans="2:11" ht="25.5" x14ac:dyDescent="0.2">
      <c r="B44" s="48"/>
      <c r="C44" s="50" t="s">
        <v>225</v>
      </c>
      <c r="D44" s="50"/>
    </row>
    <row r="45" spans="2:11" x14ac:dyDescent="0.2">
      <c r="B45" s="48"/>
      <c r="C45" s="50"/>
      <c r="D45" s="50"/>
    </row>
    <row r="46" spans="2:11" ht="41.25" customHeight="1" x14ac:dyDescent="0.2">
      <c r="B46" s="48"/>
      <c r="C46" s="149" t="s">
        <v>241</v>
      </c>
      <c r="D46" s="149"/>
    </row>
    <row r="47" spans="2:11" x14ac:dyDescent="0.2">
      <c r="B47" s="48"/>
      <c r="C47" s="50"/>
      <c r="D47" s="50"/>
    </row>
    <row r="48" spans="2:11" ht="25.5" x14ac:dyDescent="0.2">
      <c r="B48" s="48"/>
      <c r="C48" s="50" t="s">
        <v>203</v>
      </c>
      <c r="D48" s="50"/>
    </row>
    <row r="49" spans="2:4" x14ac:dyDescent="0.2">
      <c r="B49" s="48"/>
      <c r="C49" s="50"/>
      <c r="D49" s="50"/>
    </row>
    <row r="50" spans="2:4" ht="38.25" x14ac:dyDescent="0.2">
      <c r="B50" s="48"/>
      <c r="C50" s="50" t="s">
        <v>238</v>
      </c>
      <c r="D50" s="50"/>
    </row>
    <row r="51" spans="2:4" x14ac:dyDescent="0.2">
      <c r="B51" s="48"/>
      <c r="C51" s="57"/>
      <c r="D51" s="57"/>
    </row>
    <row r="52" spans="2:4" ht="25.5" x14ac:dyDescent="0.2">
      <c r="B52" s="48"/>
      <c r="C52" s="50" t="s">
        <v>204</v>
      </c>
      <c r="D52" s="50"/>
    </row>
    <row r="53" spans="2:4" x14ac:dyDescent="0.2">
      <c r="B53" s="48"/>
      <c r="C53" s="50"/>
      <c r="D53" s="50"/>
    </row>
    <row r="54" spans="2:4" ht="25.5" x14ac:dyDescent="0.2">
      <c r="B54" s="48"/>
      <c r="C54" s="50" t="s">
        <v>237</v>
      </c>
      <c r="D54" s="50"/>
    </row>
    <row r="55" spans="2:4" x14ac:dyDescent="0.2">
      <c r="B55" s="48"/>
      <c r="C55" s="50"/>
      <c r="D55" s="50"/>
    </row>
    <row r="56" spans="2:4" x14ac:dyDescent="0.2">
      <c r="B56" s="48"/>
      <c r="C56" s="50"/>
      <c r="D56" s="50"/>
    </row>
    <row r="57" spans="2:4" x14ac:dyDescent="0.2">
      <c r="B57" s="48"/>
      <c r="C57" s="50"/>
      <c r="D57" s="50"/>
    </row>
    <row r="58" spans="2:4" x14ac:dyDescent="0.2">
      <c r="B58" s="48"/>
      <c r="C58" s="50"/>
      <c r="D58" s="50"/>
    </row>
    <row r="59" spans="2:4" x14ac:dyDescent="0.2">
      <c r="B59" s="48"/>
      <c r="C59" s="50"/>
      <c r="D59" s="50"/>
    </row>
    <row r="60" spans="2:4" x14ac:dyDescent="0.2">
      <c r="B60" s="48"/>
      <c r="C60" s="50"/>
      <c r="D60" s="50"/>
    </row>
    <row r="61" spans="2:4" x14ac:dyDescent="0.2">
      <c r="B61" s="48"/>
      <c r="C61" s="50"/>
      <c r="D61" s="50"/>
    </row>
    <row r="62" spans="2:4" x14ac:dyDescent="0.2">
      <c r="B62" s="48"/>
      <c r="C62" s="50"/>
      <c r="D62" s="50"/>
    </row>
    <row r="63" spans="2:4" x14ac:dyDescent="0.2">
      <c r="B63" s="48"/>
      <c r="C63" s="50"/>
      <c r="D63" s="50"/>
    </row>
    <row r="64" spans="2:4" x14ac:dyDescent="0.2">
      <c r="B64" s="48"/>
      <c r="C64" s="50"/>
      <c r="D64" s="50"/>
    </row>
    <row r="65" spans="2:4" x14ac:dyDescent="0.2">
      <c r="B65" s="48"/>
      <c r="C65" s="50"/>
      <c r="D65" s="50"/>
    </row>
    <row r="66" spans="2:4" x14ac:dyDescent="0.2">
      <c r="B66" s="48"/>
      <c r="C66" s="50"/>
      <c r="D66" s="50"/>
    </row>
    <row r="67" spans="2:4" x14ac:dyDescent="0.2">
      <c r="B67" s="48"/>
      <c r="C67" s="50"/>
      <c r="D67" s="50"/>
    </row>
    <row r="68" spans="2:4" x14ac:dyDescent="0.2">
      <c r="B68" s="48"/>
      <c r="C68" s="50"/>
      <c r="D68" s="50"/>
    </row>
    <row r="69" spans="2:4" x14ac:dyDescent="0.2">
      <c r="B69" s="48"/>
      <c r="C69" s="50"/>
      <c r="D69" s="50"/>
    </row>
    <row r="70" spans="2:4" x14ac:dyDescent="0.2">
      <c r="B70" s="48"/>
      <c r="C70" s="50"/>
      <c r="D70" s="50"/>
    </row>
    <row r="71" spans="2:4" x14ac:dyDescent="0.2">
      <c r="B71" s="48"/>
      <c r="C71" s="50"/>
      <c r="D71" s="50"/>
    </row>
    <row r="72" spans="2:4" x14ac:dyDescent="0.2">
      <c r="B72" s="48"/>
      <c r="C72" s="50"/>
      <c r="D72" s="50"/>
    </row>
    <row r="73" spans="2:4" ht="13.5" customHeight="1" x14ac:dyDescent="0.2">
      <c r="B73" s="48"/>
      <c r="C73" s="55"/>
      <c r="D73" s="55"/>
    </row>
    <row r="74" spans="2:4" ht="36" customHeight="1" x14ac:dyDescent="0.3">
      <c r="B74" s="71"/>
      <c r="C74" s="70" t="s">
        <v>174</v>
      </c>
      <c r="D74" s="70"/>
    </row>
    <row r="75" spans="2:4" ht="13.5" customHeight="1" x14ac:dyDescent="0.25">
      <c r="B75" s="54"/>
      <c r="C75" s="49"/>
      <c r="D75" s="49"/>
    </row>
    <row r="76" spans="2:4" ht="102" x14ac:dyDescent="0.2">
      <c r="B76" s="48"/>
      <c r="C76" s="50" t="s">
        <v>219</v>
      </c>
      <c r="D76" s="50"/>
    </row>
    <row r="77" spans="2:4" x14ac:dyDescent="0.2">
      <c r="B77" s="48"/>
      <c r="C77" s="50"/>
      <c r="D77" s="50"/>
    </row>
    <row r="78" spans="2:4" ht="38.25" x14ac:dyDescent="0.2">
      <c r="B78" s="48"/>
      <c r="C78" s="50" t="s">
        <v>239</v>
      </c>
      <c r="D78" s="50"/>
    </row>
    <row r="79" spans="2:4" x14ac:dyDescent="0.2">
      <c r="B79" s="48"/>
      <c r="C79" s="50"/>
      <c r="D79" s="50"/>
    </row>
    <row r="80" spans="2:4" ht="36" customHeight="1" x14ac:dyDescent="0.3">
      <c r="B80" s="71"/>
      <c r="C80" s="70" t="s">
        <v>205</v>
      </c>
      <c r="D80" s="70"/>
    </row>
    <row r="81" spans="2:4" ht="13.5" customHeight="1" x14ac:dyDescent="0.25">
      <c r="B81" s="54"/>
      <c r="C81" s="49"/>
      <c r="D81" s="49"/>
    </row>
    <row r="82" spans="2:4" ht="38.25" x14ac:dyDescent="0.2">
      <c r="B82" s="48"/>
      <c r="C82" s="50" t="s">
        <v>244</v>
      </c>
      <c r="D82" s="50"/>
    </row>
    <row r="83" spans="2:4" x14ac:dyDescent="0.2">
      <c r="B83" s="48"/>
      <c r="C83" s="50"/>
      <c r="D83" s="50"/>
    </row>
    <row r="84" spans="2:4" ht="36" customHeight="1" x14ac:dyDescent="0.3">
      <c r="B84" s="71"/>
      <c r="C84" s="70" t="s">
        <v>226</v>
      </c>
      <c r="D84" s="70"/>
    </row>
    <row r="85" spans="2:4" ht="13.5" customHeight="1" x14ac:dyDescent="0.25">
      <c r="B85" s="54"/>
      <c r="C85" s="49"/>
      <c r="D85" s="49"/>
    </row>
    <row r="86" spans="2:4" x14ac:dyDescent="0.2">
      <c r="B86" s="48"/>
      <c r="C86" s="50" t="s">
        <v>220</v>
      </c>
      <c r="D86" s="50"/>
    </row>
    <row r="87" spans="2:4" x14ac:dyDescent="0.2">
      <c r="B87" s="48"/>
      <c r="C87" s="50"/>
      <c r="D87" s="50"/>
    </row>
    <row r="88" spans="2:4" x14ac:dyDescent="0.2">
      <c r="B88" s="48"/>
      <c r="C88" s="50" t="s">
        <v>215</v>
      </c>
      <c r="D88" s="50"/>
    </row>
    <row r="89" spans="2:4" x14ac:dyDescent="0.2">
      <c r="B89" s="48"/>
      <c r="C89" s="58" t="s">
        <v>206</v>
      </c>
      <c r="D89" s="58"/>
    </row>
    <row r="90" spans="2:4" x14ac:dyDescent="0.2">
      <c r="B90" s="48"/>
      <c r="C90" s="58" t="s">
        <v>216</v>
      </c>
      <c r="D90" s="58"/>
    </row>
    <row r="91" spans="2:4" x14ac:dyDescent="0.2">
      <c r="B91" s="48"/>
      <c r="C91" s="58" t="s">
        <v>217</v>
      </c>
      <c r="D91" s="58"/>
    </row>
    <row r="92" spans="2:4" x14ac:dyDescent="0.2">
      <c r="B92" s="48"/>
      <c r="C92" s="58" t="s">
        <v>218</v>
      </c>
      <c r="D92" s="58"/>
    </row>
    <row r="93" spans="2:4" x14ac:dyDescent="0.2">
      <c r="B93" s="48"/>
      <c r="C93" s="58"/>
      <c r="D93" s="58"/>
    </row>
    <row r="94" spans="2:4" ht="25.5" x14ac:dyDescent="0.2">
      <c r="B94" s="48"/>
      <c r="C94" s="50" t="s">
        <v>243</v>
      </c>
      <c r="D94" s="50"/>
    </row>
    <row r="95" spans="2:4" x14ac:dyDescent="0.2">
      <c r="B95" s="48"/>
      <c r="C95" s="55"/>
      <c r="D95" s="55"/>
    </row>
  </sheetData>
  <sheetProtection sheet="1" objects="1" scenarios="1" selectLockedCells="1" selectUnlockedCells="1"/>
  <mergeCells count="1">
    <mergeCell ref="F3:N13"/>
  </mergeCells>
  <pageMargins left="0.70866141732283472" right="0.70866141732283472" top="0.74803149606299213" bottom="0.74803149606299213" header="0.31496062992125984" footer="0.31496062992125984"/>
  <pageSetup paperSize="9" scale="90" orientation="landscape" r:id="rId1"/>
  <headerFooter>
    <oddHeader>&amp;C&amp;"Arial"&amp;12&amp;KA80000 OFFICIAL&amp;1#_x000D_</oddHeader>
  </headerFooter>
  <colBreaks count="1" manualBreakCount="1">
    <brk id="1" max="1048575" man="1"/>
  </colBreaks>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1"/>
  <sheetViews>
    <sheetView showGridLines="0" showRowColHeaders="0" topLeftCell="B1" zoomScale="80" zoomScaleNormal="80" zoomScalePageLayoutView="80" workbookViewId="0">
      <pane ySplit="2" topLeftCell="A3" activePane="bottomLeft" state="frozen"/>
      <selection activeCell="B1" sqref="B1"/>
      <selection pane="bottomLeft" activeCell="H6" sqref="H6"/>
    </sheetView>
  </sheetViews>
  <sheetFormatPr defaultColWidth="9.140625" defaultRowHeight="15" x14ac:dyDescent="0.25"/>
  <cols>
    <col min="1" max="1" width="2.7109375" style="1" hidden="1" customWidth="1"/>
    <col min="2" max="2" width="12.28515625" style="138" customWidth="1"/>
    <col min="3" max="3" width="46.85546875" style="2" customWidth="1"/>
    <col min="4" max="7" width="41.28515625" style="1" customWidth="1"/>
    <col min="8" max="8" width="13.7109375" style="11" customWidth="1"/>
    <col min="9" max="9" width="16.140625" style="1" customWidth="1"/>
    <col min="10" max="10" width="53.7109375" style="1" customWidth="1"/>
    <col min="11" max="16384" width="9.140625" style="1"/>
  </cols>
  <sheetData>
    <row r="1" spans="1:10" ht="28.5" thickTop="1" x14ac:dyDescent="0.4">
      <c r="B1" s="151"/>
      <c r="C1" s="61"/>
      <c r="D1" s="164" t="s">
        <v>193</v>
      </c>
      <c r="E1" s="165"/>
      <c r="F1" s="165"/>
      <c r="G1" s="166"/>
      <c r="H1" s="63" t="s">
        <v>167</v>
      </c>
      <c r="I1" s="152"/>
      <c r="J1" s="62"/>
    </row>
    <row r="2" spans="1:10" s="10" customFormat="1" ht="24" customHeight="1" x14ac:dyDescent="0.3">
      <c r="B2" s="77" t="s">
        <v>235</v>
      </c>
      <c r="C2" s="72" t="s">
        <v>15</v>
      </c>
      <c r="D2" s="64" t="s">
        <v>176</v>
      </c>
      <c r="E2" s="73" t="s">
        <v>75</v>
      </c>
      <c r="F2" s="74" t="s">
        <v>177</v>
      </c>
      <c r="G2" s="75" t="s">
        <v>178</v>
      </c>
      <c r="H2" s="76" t="s">
        <v>169</v>
      </c>
      <c r="I2" s="77" t="s">
        <v>183</v>
      </c>
      <c r="J2" s="77" t="s">
        <v>1</v>
      </c>
    </row>
    <row r="3" spans="1:10" s="10" customFormat="1" ht="78" customHeight="1" x14ac:dyDescent="0.3">
      <c r="A3" s="20"/>
      <c r="B3" s="150"/>
      <c r="C3" s="78" t="s">
        <v>245</v>
      </c>
      <c r="D3" s="79" t="s">
        <v>250</v>
      </c>
      <c r="E3" s="80" t="s">
        <v>251</v>
      </c>
      <c r="F3" s="81" t="s">
        <v>252</v>
      </c>
      <c r="G3" s="82" t="s">
        <v>253</v>
      </c>
      <c r="H3" s="83" t="s">
        <v>191</v>
      </c>
      <c r="I3" s="84" t="s">
        <v>180</v>
      </c>
      <c r="J3" s="83" t="s">
        <v>192</v>
      </c>
    </row>
    <row r="4" spans="1:10" s="40" customFormat="1" ht="15.75" customHeight="1" x14ac:dyDescent="0.3">
      <c r="A4" s="37"/>
      <c r="B4" s="139"/>
      <c r="C4" s="38"/>
      <c r="D4" s="39"/>
      <c r="E4" s="39"/>
      <c r="F4" s="39"/>
      <c r="G4" s="39"/>
      <c r="H4" s="17"/>
      <c r="I4" s="37"/>
      <c r="J4" s="16"/>
    </row>
    <row r="5" spans="1:10" ht="62.25" customHeight="1" thickBot="1" x14ac:dyDescent="0.25">
      <c r="B5" s="143" t="s">
        <v>23</v>
      </c>
      <c r="C5" s="5"/>
      <c r="D5" s="5"/>
      <c r="E5" s="5"/>
      <c r="F5" s="5"/>
      <c r="G5" s="5"/>
      <c r="H5" s="5"/>
      <c r="I5" s="3"/>
      <c r="J5" s="3"/>
    </row>
    <row r="6" spans="1:10" ht="99.75" customHeight="1" thickBot="1" x14ac:dyDescent="0.25">
      <c r="B6" s="140" t="s">
        <v>311</v>
      </c>
      <c r="C6" s="41" t="s">
        <v>284</v>
      </c>
      <c r="D6" s="85" t="s">
        <v>16</v>
      </c>
      <c r="E6" s="85" t="s">
        <v>17</v>
      </c>
      <c r="F6" s="85" t="s">
        <v>18</v>
      </c>
      <c r="G6" s="85" t="s">
        <v>19</v>
      </c>
      <c r="H6" s="117"/>
      <c r="I6" s="86" t="s">
        <v>181</v>
      </c>
      <c r="J6" s="87"/>
    </row>
    <row r="7" spans="1:10" ht="138" customHeight="1" thickBot="1" x14ac:dyDescent="0.25">
      <c r="B7" s="140" t="s">
        <v>312</v>
      </c>
      <c r="C7" s="41" t="s">
        <v>0</v>
      </c>
      <c r="D7" s="88" t="s">
        <v>20</v>
      </c>
      <c r="E7" s="88" t="s">
        <v>254</v>
      </c>
      <c r="F7" s="88" t="s">
        <v>21</v>
      </c>
      <c r="G7" s="88" t="s">
        <v>22</v>
      </c>
      <c r="H7" s="118"/>
      <c r="I7" s="89" t="s">
        <v>181</v>
      </c>
      <c r="J7" s="90"/>
    </row>
    <row r="8" spans="1:10" s="7" customFormat="1" ht="17.25" customHeight="1" x14ac:dyDescent="0.2">
      <c r="B8" s="141"/>
      <c r="C8" s="32"/>
      <c r="D8" s="33"/>
      <c r="E8" s="33"/>
      <c r="F8" s="33"/>
      <c r="G8" s="33"/>
      <c r="H8" s="44"/>
      <c r="I8" s="9"/>
      <c r="J8" s="9"/>
    </row>
    <row r="9" spans="1:10" ht="63" customHeight="1" thickBot="1" x14ac:dyDescent="0.25">
      <c r="B9" s="6" t="s">
        <v>24</v>
      </c>
      <c r="C9" s="137"/>
      <c r="D9" s="6"/>
      <c r="E9" s="6"/>
      <c r="F9" s="6"/>
      <c r="G9" s="6"/>
      <c r="H9" s="43"/>
      <c r="I9" s="4"/>
      <c r="J9" s="4"/>
    </row>
    <row r="10" spans="1:10" ht="129" customHeight="1" thickBot="1" x14ac:dyDescent="0.25">
      <c r="B10" s="144">
        <v>1.1000000000000001</v>
      </c>
      <c r="C10" s="42" t="s">
        <v>270</v>
      </c>
      <c r="D10" s="85" t="s">
        <v>26</v>
      </c>
      <c r="E10" s="85" t="s">
        <v>27</v>
      </c>
      <c r="F10" s="85" t="s">
        <v>170</v>
      </c>
      <c r="G10" s="85" t="s">
        <v>28</v>
      </c>
      <c r="H10" s="117"/>
      <c r="I10" s="91" t="s">
        <v>326</v>
      </c>
      <c r="J10" s="87"/>
    </row>
    <row r="11" spans="1:10" ht="123.75" customHeight="1" thickBot="1" x14ac:dyDescent="0.25">
      <c r="B11" s="144">
        <v>1.2</v>
      </c>
      <c r="C11" s="42" t="s">
        <v>271</v>
      </c>
      <c r="D11" s="92" t="s">
        <v>30</v>
      </c>
      <c r="E11" s="92" t="s">
        <v>31</v>
      </c>
      <c r="F11" s="92" t="s">
        <v>32</v>
      </c>
      <c r="G11" s="92" t="s">
        <v>33</v>
      </c>
      <c r="H11" s="119"/>
      <c r="I11" s="93" t="s">
        <v>327</v>
      </c>
      <c r="J11" s="94"/>
    </row>
    <row r="12" spans="1:10" ht="97.5" customHeight="1" thickBot="1" x14ac:dyDescent="0.25">
      <c r="B12" s="144">
        <v>1.3</v>
      </c>
      <c r="C12" s="42" t="s">
        <v>272</v>
      </c>
      <c r="D12" s="85" t="s">
        <v>35</v>
      </c>
      <c r="E12" s="85" t="s">
        <v>255</v>
      </c>
      <c r="F12" s="85" t="s">
        <v>36</v>
      </c>
      <c r="G12" s="85" t="s">
        <v>37</v>
      </c>
      <c r="H12" s="117"/>
      <c r="I12" s="86">
        <v>2.2000000000000002</v>
      </c>
      <c r="J12" s="87"/>
    </row>
    <row r="13" spans="1:10" ht="137.25" customHeight="1" thickBot="1" x14ac:dyDescent="0.25">
      <c r="B13" s="144">
        <v>1.4</v>
      </c>
      <c r="C13" s="42" t="s">
        <v>273</v>
      </c>
      <c r="D13" s="92" t="s">
        <v>39</v>
      </c>
      <c r="E13" s="92" t="s">
        <v>40</v>
      </c>
      <c r="F13" s="92" t="s">
        <v>41</v>
      </c>
      <c r="G13" s="92" t="s">
        <v>256</v>
      </c>
      <c r="H13" s="119"/>
      <c r="I13" s="93" t="s">
        <v>328</v>
      </c>
      <c r="J13" s="94"/>
    </row>
    <row r="14" spans="1:10" ht="240.75" customHeight="1" thickBot="1" x14ac:dyDescent="0.25">
      <c r="B14" s="144">
        <v>1.5</v>
      </c>
      <c r="C14" s="42" t="s">
        <v>274</v>
      </c>
      <c r="D14" s="85" t="s">
        <v>257</v>
      </c>
      <c r="E14" s="85" t="s">
        <v>258</v>
      </c>
      <c r="F14" s="85" t="s">
        <v>259</v>
      </c>
      <c r="G14" s="85" t="s">
        <v>264</v>
      </c>
      <c r="H14" s="117"/>
      <c r="I14" s="91" t="s">
        <v>185</v>
      </c>
      <c r="J14" s="87"/>
    </row>
    <row r="15" spans="1:10" s="9" customFormat="1" ht="16.5" customHeight="1" x14ac:dyDescent="0.2">
      <c r="B15" s="142"/>
      <c r="C15" s="96"/>
      <c r="D15" s="97"/>
      <c r="E15" s="97"/>
      <c r="F15" s="98"/>
      <c r="G15" s="98"/>
      <c r="H15" s="99"/>
      <c r="I15" s="62"/>
      <c r="J15" s="62"/>
    </row>
    <row r="16" spans="1:10" ht="63" customHeight="1" thickBot="1" x14ac:dyDescent="0.25">
      <c r="B16" s="30" t="s">
        <v>313</v>
      </c>
      <c r="C16" s="30"/>
      <c r="D16" s="30"/>
      <c r="E16" s="30"/>
      <c r="F16" s="30"/>
      <c r="G16" s="30"/>
      <c r="H16" s="45"/>
      <c r="I16" s="31"/>
      <c r="J16" s="31"/>
    </row>
    <row r="17" spans="2:10" ht="120" customHeight="1" thickBot="1" x14ac:dyDescent="0.25">
      <c r="B17" s="140">
        <v>2.1</v>
      </c>
      <c r="C17" s="41" t="s">
        <v>300</v>
      </c>
      <c r="D17" s="85" t="s">
        <v>44</v>
      </c>
      <c r="E17" s="85" t="s">
        <v>45</v>
      </c>
      <c r="F17" s="85" t="s">
        <v>46</v>
      </c>
      <c r="G17" s="85" t="s">
        <v>47</v>
      </c>
      <c r="H17" s="117"/>
      <c r="I17" s="91" t="s">
        <v>327</v>
      </c>
      <c r="J17" s="87"/>
    </row>
    <row r="18" spans="2:10" ht="117.75" customHeight="1" thickBot="1" x14ac:dyDescent="0.25">
      <c r="B18" s="140">
        <v>2.2000000000000002</v>
      </c>
      <c r="C18" s="41" t="s">
        <v>297</v>
      </c>
      <c r="D18" s="88" t="s">
        <v>49</v>
      </c>
      <c r="E18" s="88" t="s">
        <v>50</v>
      </c>
      <c r="F18" s="88" t="s">
        <v>51</v>
      </c>
      <c r="G18" s="88" t="s">
        <v>52</v>
      </c>
      <c r="H18" s="118"/>
      <c r="I18" s="89">
        <v>3.1</v>
      </c>
      <c r="J18" s="90"/>
    </row>
    <row r="19" spans="2:10" ht="140.25" customHeight="1" thickBot="1" x14ac:dyDescent="0.25">
      <c r="B19" s="140">
        <v>2.2999999999999998</v>
      </c>
      <c r="C19" s="41" t="s">
        <v>298</v>
      </c>
      <c r="D19" s="85" t="s">
        <v>54</v>
      </c>
      <c r="E19" s="85" t="s">
        <v>55</v>
      </c>
      <c r="F19" s="85" t="s">
        <v>260</v>
      </c>
      <c r="G19" s="85" t="s">
        <v>261</v>
      </c>
      <c r="H19" s="117"/>
      <c r="I19" s="91" t="s">
        <v>184</v>
      </c>
      <c r="J19" s="87"/>
    </row>
    <row r="20" spans="2:10" ht="93.75" customHeight="1" thickBot="1" x14ac:dyDescent="0.25">
      <c r="B20" s="140">
        <v>2.4</v>
      </c>
      <c r="C20" s="41" t="s">
        <v>302</v>
      </c>
      <c r="D20" s="88" t="s">
        <v>57</v>
      </c>
      <c r="E20" s="88" t="s">
        <v>289</v>
      </c>
      <c r="F20" s="88" t="s">
        <v>290</v>
      </c>
      <c r="G20" s="88" t="s">
        <v>291</v>
      </c>
      <c r="H20" s="118"/>
      <c r="I20" s="95" t="s">
        <v>182</v>
      </c>
      <c r="J20" s="90"/>
    </row>
    <row r="21" spans="2:10" ht="134.25" customHeight="1" thickBot="1" x14ac:dyDescent="0.25">
      <c r="B21" s="140">
        <v>2.5</v>
      </c>
      <c r="C21" s="41" t="s">
        <v>299</v>
      </c>
      <c r="D21" s="85" t="s">
        <v>265</v>
      </c>
      <c r="E21" s="85" t="s">
        <v>59</v>
      </c>
      <c r="F21" s="85" t="s">
        <v>60</v>
      </c>
      <c r="G21" s="85" t="s">
        <v>262</v>
      </c>
      <c r="H21" s="117"/>
      <c r="I21" s="91" t="s">
        <v>329</v>
      </c>
      <c r="J21" s="87"/>
    </row>
    <row r="22" spans="2:10" ht="170.25" customHeight="1" thickBot="1" x14ac:dyDescent="0.25">
      <c r="B22" s="140">
        <v>2.6</v>
      </c>
      <c r="C22" s="41" t="s">
        <v>301</v>
      </c>
      <c r="D22" s="88" t="s">
        <v>62</v>
      </c>
      <c r="E22" s="88" t="s">
        <v>63</v>
      </c>
      <c r="F22" s="88" t="s">
        <v>64</v>
      </c>
      <c r="G22" s="88" t="s">
        <v>65</v>
      </c>
      <c r="H22" s="118"/>
      <c r="I22" s="95" t="s">
        <v>330</v>
      </c>
      <c r="J22" s="90"/>
    </row>
    <row r="23" spans="2:10" ht="183" customHeight="1" thickBot="1" x14ac:dyDescent="0.25">
      <c r="B23" s="140">
        <v>2.7</v>
      </c>
      <c r="C23" s="41" t="s">
        <v>303</v>
      </c>
      <c r="D23" s="85" t="s">
        <v>67</v>
      </c>
      <c r="E23" s="85" t="s">
        <v>266</v>
      </c>
      <c r="F23" s="85" t="s">
        <v>68</v>
      </c>
      <c r="G23" s="85" t="s">
        <v>69</v>
      </c>
      <c r="H23" s="117"/>
      <c r="I23" s="91" t="s">
        <v>190</v>
      </c>
      <c r="J23" s="87"/>
    </row>
    <row r="24" spans="2:10" ht="96" customHeight="1" thickBot="1" x14ac:dyDescent="0.25">
      <c r="B24" s="140">
        <v>2.8</v>
      </c>
      <c r="C24" s="41" t="s">
        <v>304</v>
      </c>
      <c r="D24" s="88" t="s">
        <v>71</v>
      </c>
      <c r="E24" s="88" t="s">
        <v>72</v>
      </c>
      <c r="F24" s="88" t="s">
        <v>73</v>
      </c>
      <c r="G24" s="88" t="s">
        <v>74</v>
      </c>
      <c r="H24" s="118"/>
      <c r="I24" s="95" t="s">
        <v>331</v>
      </c>
      <c r="J24" s="90"/>
    </row>
    <row r="25" spans="2:10" ht="121.5" customHeight="1" thickBot="1" x14ac:dyDescent="0.25">
      <c r="B25" s="140">
        <v>2.9</v>
      </c>
      <c r="C25" s="41" t="s">
        <v>288</v>
      </c>
      <c r="D25" s="85" t="s">
        <v>99</v>
      </c>
      <c r="E25" s="85" t="s">
        <v>100</v>
      </c>
      <c r="F25" s="85" t="s">
        <v>101</v>
      </c>
      <c r="G25" s="85" t="s">
        <v>102</v>
      </c>
      <c r="H25" s="117"/>
      <c r="I25" s="91" t="s">
        <v>186</v>
      </c>
      <c r="J25" s="87"/>
    </row>
    <row r="26" spans="2:10" s="7" customFormat="1" ht="16.5" customHeight="1" x14ac:dyDescent="0.2">
      <c r="B26" s="141"/>
      <c r="C26" s="96"/>
      <c r="D26" s="97"/>
      <c r="E26" s="97"/>
      <c r="F26" s="98"/>
      <c r="G26" s="98"/>
      <c r="H26" s="99"/>
      <c r="I26" s="62"/>
      <c r="J26" s="62"/>
    </row>
    <row r="27" spans="2:10" ht="63" customHeight="1" thickBot="1" x14ac:dyDescent="0.25">
      <c r="B27" s="18" t="s">
        <v>314</v>
      </c>
      <c r="C27" s="137"/>
      <c r="D27" s="6"/>
      <c r="E27" s="6"/>
      <c r="F27" s="6"/>
      <c r="G27" s="6"/>
      <c r="H27" s="43"/>
      <c r="I27" s="4"/>
      <c r="J27" s="4"/>
    </row>
    <row r="28" spans="2:10" ht="143.25" customHeight="1" thickBot="1" x14ac:dyDescent="0.25">
      <c r="B28" s="144">
        <v>3.1</v>
      </c>
      <c r="C28" s="42" t="s">
        <v>275</v>
      </c>
      <c r="D28" s="85" t="s">
        <v>77</v>
      </c>
      <c r="E28" s="85" t="s">
        <v>78</v>
      </c>
      <c r="F28" s="85" t="s">
        <v>79</v>
      </c>
      <c r="G28" s="85" t="s">
        <v>80</v>
      </c>
      <c r="H28" s="117"/>
      <c r="I28" s="91" t="s">
        <v>185</v>
      </c>
      <c r="J28" s="87"/>
    </row>
    <row r="29" spans="2:10" ht="148.5" customHeight="1" thickBot="1" x14ac:dyDescent="0.25">
      <c r="B29" s="144">
        <v>3.2</v>
      </c>
      <c r="C29" s="42" t="s">
        <v>285</v>
      </c>
      <c r="D29" s="92" t="s">
        <v>82</v>
      </c>
      <c r="E29" s="92" t="s">
        <v>83</v>
      </c>
      <c r="F29" s="92" t="s">
        <v>84</v>
      </c>
      <c r="G29" s="92" t="s">
        <v>85</v>
      </c>
      <c r="H29" s="119"/>
      <c r="I29" s="93" t="s">
        <v>332</v>
      </c>
      <c r="J29" s="94"/>
    </row>
    <row r="30" spans="2:10" ht="97.5" customHeight="1" thickBot="1" x14ac:dyDescent="0.25">
      <c r="B30" s="144">
        <v>3.3</v>
      </c>
      <c r="C30" s="42" t="s">
        <v>286</v>
      </c>
      <c r="D30" s="85" t="s">
        <v>87</v>
      </c>
      <c r="E30" s="85" t="s">
        <v>88</v>
      </c>
      <c r="F30" s="85" t="s">
        <v>89</v>
      </c>
      <c r="G30" s="85" t="s">
        <v>263</v>
      </c>
      <c r="H30" s="117"/>
      <c r="I30" s="91" t="s">
        <v>185</v>
      </c>
      <c r="J30" s="87"/>
    </row>
    <row r="31" spans="2:10" ht="126.75" customHeight="1" thickBot="1" x14ac:dyDescent="0.25">
      <c r="B31" s="144">
        <v>3.4</v>
      </c>
      <c r="C31" s="42" t="s">
        <v>287</v>
      </c>
      <c r="D31" s="92" t="s">
        <v>91</v>
      </c>
      <c r="E31" s="92" t="s">
        <v>92</v>
      </c>
      <c r="F31" s="92" t="s">
        <v>267</v>
      </c>
      <c r="G31" s="92" t="s">
        <v>93</v>
      </c>
      <c r="H31" s="119"/>
      <c r="I31" s="93" t="s">
        <v>185</v>
      </c>
      <c r="J31" s="94"/>
    </row>
    <row r="32" spans="2:10" ht="115.5" customHeight="1" thickBot="1" x14ac:dyDescent="0.25">
      <c r="B32" s="144">
        <v>3.5</v>
      </c>
      <c r="C32" s="42" t="s">
        <v>305</v>
      </c>
      <c r="D32" s="85" t="s">
        <v>95</v>
      </c>
      <c r="E32" s="85" t="s">
        <v>96</v>
      </c>
      <c r="F32" s="85" t="s">
        <v>97</v>
      </c>
      <c r="G32" s="85" t="s">
        <v>98</v>
      </c>
      <c r="H32" s="117"/>
      <c r="I32" s="91" t="s">
        <v>185</v>
      </c>
      <c r="J32" s="87"/>
    </row>
    <row r="33" spans="2:10" s="7" customFormat="1" ht="15.75" customHeight="1" x14ac:dyDescent="0.2">
      <c r="B33" s="141"/>
      <c r="C33" s="96"/>
      <c r="D33" s="97"/>
      <c r="E33" s="97"/>
      <c r="F33" s="98"/>
      <c r="G33" s="98"/>
      <c r="H33" s="99"/>
      <c r="I33" s="62"/>
      <c r="J33" s="62"/>
    </row>
    <row r="34" spans="2:10" ht="63" customHeight="1" thickBot="1" x14ac:dyDescent="0.25">
      <c r="B34" s="5" t="s">
        <v>315</v>
      </c>
      <c r="C34" s="5"/>
      <c r="D34" s="5"/>
      <c r="E34" s="5"/>
      <c r="F34" s="5"/>
      <c r="G34" s="5"/>
      <c r="H34" s="46"/>
      <c r="I34" s="19"/>
      <c r="J34" s="3"/>
    </row>
    <row r="35" spans="2:10" ht="163.5" customHeight="1" thickBot="1" x14ac:dyDescent="0.25">
      <c r="B35" s="140">
        <v>4.0999999999999996</v>
      </c>
      <c r="C35" s="41" t="s">
        <v>306</v>
      </c>
      <c r="D35" s="85" t="s">
        <v>292</v>
      </c>
      <c r="E35" s="85" t="s">
        <v>293</v>
      </c>
      <c r="F35" s="85" t="s">
        <v>294</v>
      </c>
      <c r="G35" s="85" t="s">
        <v>295</v>
      </c>
      <c r="H35" s="117"/>
      <c r="I35" s="86" t="s">
        <v>327</v>
      </c>
      <c r="J35" s="87"/>
    </row>
    <row r="36" spans="2:10" ht="105" customHeight="1" thickBot="1" x14ac:dyDescent="0.25">
      <c r="B36" s="140">
        <v>4.2</v>
      </c>
      <c r="C36" s="41" t="s">
        <v>276</v>
      </c>
      <c r="D36" s="88" t="s">
        <v>105</v>
      </c>
      <c r="E36" s="88" t="s">
        <v>106</v>
      </c>
      <c r="F36" s="88" t="s">
        <v>107</v>
      </c>
      <c r="G36" s="88" t="s">
        <v>108</v>
      </c>
      <c r="H36" s="118"/>
      <c r="I36" s="95" t="s">
        <v>329</v>
      </c>
      <c r="J36" s="90"/>
    </row>
    <row r="37" spans="2:10" ht="142.5" customHeight="1" thickBot="1" x14ac:dyDescent="0.25">
      <c r="B37" s="140">
        <v>4.3</v>
      </c>
      <c r="C37" s="41" t="s">
        <v>277</v>
      </c>
      <c r="D37" s="85" t="s">
        <v>110</v>
      </c>
      <c r="E37" s="85" t="s">
        <v>111</v>
      </c>
      <c r="F37" s="85" t="s">
        <v>268</v>
      </c>
      <c r="G37" s="85" t="s">
        <v>112</v>
      </c>
      <c r="H37" s="117"/>
      <c r="I37" s="91" t="s">
        <v>187</v>
      </c>
      <c r="J37" s="87"/>
    </row>
    <row r="38" spans="2:10" ht="162" customHeight="1" thickBot="1" x14ac:dyDescent="0.25">
      <c r="B38" s="140">
        <v>4.4000000000000004</v>
      </c>
      <c r="C38" s="41" t="s">
        <v>296</v>
      </c>
      <c r="D38" s="88" t="s">
        <v>114</v>
      </c>
      <c r="E38" s="88" t="s">
        <v>115</v>
      </c>
      <c r="F38" s="88" t="s">
        <v>116</v>
      </c>
      <c r="G38" s="88" t="s">
        <v>117</v>
      </c>
      <c r="H38" s="118"/>
      <c r="I38" s="95" t="s">
        <v>188</v>
      </c>
      <c r="J38" s="90"/>
    </row>
    <row r="39" spans="2:10" ht="138.75" customHeight="1" thickBot="1" x14ac:dyDescent="0.25">
      <c r="B39" s="140">
        <v>4.5</v>
      </c>
      <c r="C39" s="41" t="s">
        <v>278</v>
      </c>
      <c r="D39" s="85" t="s">
        <v>119</v>
      </c>
      <c r="E39" s="85" t="s">
        <v>120</v>
      </c>
      <c r="F39" s="85" t="s">
        <v>121</v>
      </c>
      <c r="G39" s="85" t="s">
        <v>269</v>
      </c>
      <c r="H39" s="117"/>
      <c r="I39" s="86">
        <v>3.7</v>
      </c>
      <c r="J39" s="87"/>
    </row>
    <row r="40" spans="2:10" s="7" customFormat="1" ht="16.5" customHeight="1" x14ac:dyDescent="0.2">
      <c r="B40" s="141"/>
      <c r="C40" s="32"/>
      <c r="D40" s="34"/>
      <c r="E40" s="34"/>
      <c r="F40" s="33"/>
      <c r="G40" s="33"/>
      <c r="H40" s="44"/>
      <c r="I40" s="9"/>
      <c r="J40" s="9"/>
    </row>
    <row r="41" spans="2:10" ht="63" customHeight="1" thickBot="1" x14ac:dyDescent="0.25">
      <c r="B41" s="6" t="s">
        <v>316</v>
      </c>
      <c r="C41" s="137"/>
      <c r="D41" s="6"/>
      <c r="E41" s="6"/>
      <c r="F41" s="6"/>
      <c r="G41" s="6"/>
      <c r="H41" s="47"/>
      <c r="I41" s="29"/>
      <c r="J41" s="4"/>
    </row>
    <row r="42" spans="2:10" ht="155.25" customHeight="1" thickBot="1" x14ac:dyDescent="0.25">
      <c r="B42" s="144">
        <v>5.0999999999999996</v>
      </c>
      <c r="C42" s="42" t="s">
        <v>309</v>
      </c>
      <c r="D42" s="85" t="s">
        <v>179</v>
      </c>
      <c r="E42" s="85" t="s">
        <v>123</v>
      </c>
      <c r="F42" s="85" t="s">
        <v>124</v>
      </c>
      <c r="G42" s="85" t="s">
        <v>125</v>
      </c>
      <c r="H42" s="117"/>
      <c r="I42" s="91" t="s">
        <v>189</v>
      </c>
      <c r="J42" s="87"/>
    </row>
    <row r="43" spans="2:10" ht="144" customHeight="1" thickBot="1" x14ac:dyDescent="0.25">
      <c r="B43" s="144">
        <v>5.2</v>
      </c>
      <c r="C43" s="42" t="s">
        <v>310</v>
      </c>
      <c r="D43" s="92" t="s">
        <v>127</v>
      </c>
      <c r="E43" s="92" t="s">
        <v>128</v>
      </c>
      <c r="F43" s="92" t="s">
        <v>129</v>
      </c>
      <c r="G43" s="92" t="s">
        <v>130</v>
      </c>
      <c r="H43" s="119"/>
      <c r="I43" s="93" t="s">
        <v>189</v>
      </c>
      <c r="J43" s="94"/>
    </row>
    <row r="44" spans="2:10" ht="158.25" customHeight="1" thickBot="1" x14ac:dyDescent="0.25">
      <c r="B44" s="144">
        <v>5.3</v>
      </c>
      <c r="C44" s="42" t="s">
        <v>279</v>
      </c>
      <c r="D44" s="85" t="s">
        <v>132</v>
      </c>
      <c r="E44" s="85" t="s">
        <v>133</v>
      </c>
      <c r="F44" s="85" t="s">
        <v>134</v>
      </c>
      <c r="G44" s="85" t="s">
        <v>135</v>
      </c>
      <c r="H44" s="117"/>
      <c r="I44" s="86" t="s">
        <v>333</v>
      </c>
      <c r="J44" s="87"/>
    </row>
    <row r="45" spans="2:10" ht="99" customHeight="1" thickBot="1" x14ac:dyDescent="0.25">
      <c r="B45" s="144">
        <v>5.4</v>
      </c>
      <c r="C45" s="42" t="s">
        <v>307</v>
      </c>
      <c r="D45" s="92" t="s">
        <v>228</v>
      </c>
      <c r="E45" s="92" t="s">
        <v>137</v>
      </c>
      <c r="F45" s="92" t="s">
        <v>138</v>
      </c>
      <c r="G45" s="92" t="s">
        <v>139</v>
      </c>
      <c r="H45" s="119"/>
      <c r="I45" s="93" t="s">
        <v>334</v>
      </c>
      <c r="J45" s="94"/>
    </row>
    <row r="46" spans="2:10" ht="152.25" customHeight="1" thickBot="1" x14ac:dyDescent="0.25">
      <c r="B46" s="144">
        <v>5.5</v>
      </c>
      <c r="C46" s="42" t="s">
        <v>308</v>
      </c>
      <c r="D46" s="85" t="s">
        <v>141</v>
      </c>
      <c r="E46" s="85" t="s">
        <v>142</v>
      </c>
      <c r="F46" s="85" t="s">
        <v>143</v>
      </c>
      <c r="G46" s="85" t="s">
        <v>144</v>
      </c>
      <c r="H46" s="117"/>
      <c r="I46" s="91" t="s">
        <v>190</v>
      </c>
      <c r="J46" s="87"/>
    </row>
    <row r="47" spans="2:10" ht="138" customHeight="1" thickBot="1" x14ac:dyDescent="0.25">
      <c r="B47" s="144">
        <v>5.6</v>
      </c>
      <c r="C47" s="42" t="s">
        <v>280</v>
      </c>
      <c r="D47" s="92" t="s">
        <v>146</v>
      </c>
      <c r="E47" s="92" t="s">
        <v>147</v>
      </c>
      <c r="F47" s="92" t="s">
        <v>148</v>
      </c>
      <c r="G47" s="92" t="s">
        <v>149</v>
      </c>
      <c r="H47" s="119"/>
      <c r="I47" s="93" t="s">
        <v>335</v>
      </c>
      <c r="J47" s="94"/>
    </row>
    <row r="48" spans="2:10" ht="111.75" customHeight="1" thickBot="1" x14ac:dyDescent="0.25">
      <c r="B48" s="144">
        <v>5.7</v>
      </c>
      <c r="C48" s="42" t="s">
        <v>281</v>
      </c>
      <c r="D48" s="85" t="s">
        <v>151</v>
      </c>
      <c r="E48" s="85" t="s">
        <v>152</v>
      </c>
      <c r="F48" s="85" t="s">
        <v>153</v>
      </c>
      <c r="G48" s="85" t="s">
        <v>154</v>
      </c>
      <c r="H48" s="117"/>
      <c r="I48" s="86">
        <v>3.3</v>
      </c>
      <c r="J48" s="87"/>
    </row>
    <row r="49" spans="2:10" ht="83.25" customHeight="1" thickBot="1" x14ac:dyDescent="0.25">
      <c r="B49" s="144">
        <v>5.8</v>
      </c>
      <c r="C49" s="42" t="s">
        <v>282</v>
      </c>
      <c r="D49" s="92" t="s">
        <v>156</v>
      </c>
      <c r="E49" s="92" t="s">
        <v>157</v>
      </c>
      <c r="F49" s="92" t="s">
        <v>158</v>
      </c>
      <c r="G49" s="92" t="s">
        <v>159</v>
      </c>
      <c r="H49" s="119"/>
      <c r="I49" s="93" t="s">
        <v>336</v>
      </c>
      <c r="J49" s="94"/>
    </row>
    <row r="50" spans="2:10" ht="183.75" customHeight="1" thickBot="1" x14ac:dyDescent="0.25">
      <c r="B50" s="144">
        <v>5.9</v>
      </c>
      <c r="C50" s="42" t="s">
        <v>283</v>
      </c>
      <c r="D50" s="85" t="s">
        <v>161</v>
      </c>
      <c r="E50" s="85" t="s">
        <v>162</v>
      </c>
      <c r="F50" s="85" t="s">
        <v>163</v>
      </c>
      <c r="G50" s="85" t="s">
        <v>164</v>
      </c>
      <c r="H50" s="117"/>
      <c r="I50" s="91" t="s">
        <v>337</v>
      </c>
      <c r="J50" s="87"/>
    </row>
    <row r="51" spans="2:10" s="7" customFormat="1" ht="14.25" x14ac:dyDescent="0.2">
      <c r="B51" s="141"/>
      <c r="C51" s="35"/>
      <c r="H51" s="36"/>
    </row>
  </sheetData>
  <sheetProtection sheet="1" objects="1" scenarios="1" selectLockedCells="1"/>
  <mergeCells count="1">
    <mergeCell ref="D1:G1"/>
  </mergeCells>
  <phoneticPr fontId="47" type="noConversion"/>
  <conditionalFormatting sqref="F6 F14 F37:F39 F50 F24">
    <cfRule type="expression" dxfId="99" priority="214">
      <formula>$H6=2</formula>
    </cfRule>
  </conditionalFormatting>
  <conditionalFormatting sqref="E6 E28:E32 E18:E24">
    <cfRule type="expression" dxfId="98" priority="211">
      <formula>$H6=1</formula>
    </cfRule>
  </conditionalFormatting>
  <conditionalFormatting sqref="F7">
    <cfRule type="expression" dxfId="97" priority="199">
      <formula>$H7=2</formula>
    </cfRule>
  </conditionalFormatting>
  <conditionalFormatting sqref="F10">
    <cfRule type="expression" dxfId="96" priority="198">
      <formula>$H10=2</formula>
    </cfRule>
  </conditionalFormatting>
  <conditionalFormatting sqref="F11:F13">
    <cfRule type="expression" dxfId="95" priority="197">
      <formula>$H11=2</formula>
    </cfRule>
  </conditionalFormatting>
  <conditionalFormatting sqref="F18:F22">
    <cfRule type="expression" dxfId="94" priority="196">
      <formula>$H18=2</formula>
    </cfRule>
  </conditionalFormatting>
  <conditionalFormatting sqref="F23">
    <cfRule type="expression" dxfId="93" priority="195">
      <formula>$H23=2</formula>
    </cfRule>
  </conditionalFormatting>
  <conditionalFormatting sqref="F28:F31">
    <cfRule type="expression" dxfId="92" priority="194">
      <formula>$H28=2</formula>
    </cfRule>
  </conditionalFormatting>
  <conditionalFormatting sqref="F32">
    <cfRule type="expression" dxfId="91" priority="193">
      <formula>$H32=2</formula>
    </cfRule>
  </conditionalFormatting>
  <conditionalFormatting sqref="F35">
    <cfRule type="expression" dxfId="90" priority="192">
      <formula>$H35=2</formula>
    </cfRule>
  </conditionalFormatting>
  <conditionalFormatting sqref="F36">
    <cfRule type="expression" dxfId="89" priority="191">
      <formula>$H36=2</formula>
    </cfRule>
  </conditionalFormatting>
  <conditionalFormatting sqref="F42">
    <cfRule type="expression" dxfId="88" priority="190">
      <formula>$H42=2</formula>
    </cfRule>
  </conditionalFormatting>
  <conditionalFormatting sqref="F43:F49">
    <cfRule type="expression" dxfId="87" priority="189">
      <formula>$H43=2</formula>
    </cfRule>
  </conditionalFormatting>
  <conditionalFormatting sqref="G6 G28:G32 G17:G24">
    <cfRule type="expression" dxfId="86" priority="176">
      <formula>$H6=3</formula>
    </cfRule>
  </conditionalFormatting>
  <conditionalFormatting sqref="E7">
    <cfRule type="expression" dxfId="85" priority="79">
      <formula>$H7=1</formula>
    </cfRule>
  </conditionalFormatting>
  <conditionalFormatting sqref="E10:E14">
    <cfRule type="expression" dxfId="84" priority="78">
      <formula>$H10=1</formula>
    </cfRule>
  </conditionalFormatting>
  <conditionalFormatting sqref="E35:E39">
    <cfRule type="expression" dxfId="83" priority="75">
      <formula>$H35=1</formula>
    </cfRule>
  </conditionalFormatting>
  <conditionalFormatting sqref="E42:E50">
    <cfRule type="expression" dxfId="82" priority="74">
      <formula>$H42=1</formula>
    </cfRule>
  </conditionalFormatting>
  <conditionalFormatting sqref="H6:I7 H28:I32 H18:I24">
    <cfRule type="expression" dxfId="81" priority="70">
      <formula>$H6=3</formula>
    </cfRule>
    <cfRule type="expression" dxfId="80" priority="71">
      <formula>$H6=2</formula>
    </cfRule>
    <cfRule type="expression" dxfId="79" priority="72">
      <formula>$H6=0</formula>
    </cfRule>
    <cfRule type="expression" dxfId="78" priority="73">
      <formula>$H6=1</formula>
    </cfRule>
  </conditionalFormatting>
  <conditionalFormatting sqref="H10:I14">
    <cfRule type="expression" dxfId="77" priority="66">
      <formula>$H10=3</formula>
    </cfRule>
    <cfRule type="expression" dxfId="76" priority="67">
      <formula>$H10=2</formula>
    </cfRule>
    <cfRule type="expression" dxfId="75" priority="68">
      <formula>$H10=0</formula>
    </cfRule>
    <cfRule type="expression" dxfId="74" priority="69">
      <formula>$H10=1</formula>
    </cfRule>
  </conditionalFormatting>
  <conditionalFormatting sqref="H35:H39">
    <cfRule type="expression" dxfId="73" priority="54">
      <formula>$H35=3</formula>
    </cfRule>
    <cfRule type="expression" dxfId="72" priority="55">
      <formula>$H35=2</formula>
    </cfRule>
    <cfRule type="expression" dxfId="71" priority="56">
      <formula>$H35=0</formula>
    </cfRule>
    <cfRule type="expression" dxfId="70" priority="57">
      <formula>$H35=1</formula>
    </cfRule>
  </conditionalFormatting>
  <conditionalFormatting sqref="H42:H50">
    <cfRule type="expression" dxfId="69" priority="50">
      <formula>$H42=3</formula>
    </cfRule>
    <cfRule type="expression" dxfId="68" priority="51">
      <formula>$H42=2</formula>
    </cfRule>
    <cfRule type="expression" dxfId="67" priority="52">
      <formula>$H42=0</formula>
    </cfRule>
    <cfRule type="expression" dxfId="66" priority="53">
      <formula>$H42=1</formula>
    </cfRule>
  </conditionalFormatting>
  <conditionalFormatting sqref="D6:D7 D28:D32 D18:D24">
    <cfRule type="expression" dxfId="65" priority="49">
      <formula>H6=0</formula>
    </cfRule>
  </conditionalFormatting>
  <conditionalFormatting sqref="D10:D14">
    <cfRule type="expression" dxfId="64" priority="48">
      <formula>H10=0</formula>
    </cfRule>
  </conditionalFormatting>
  <conditionalFormatting sqref="D35:D39">
    <cfRule type="expression" dxfId="63" priority="45">
      <formula>H35=0</formula>
    </cfRule>
  </conditionalFormatting>
  <conditionalFormatting sqref="D42:D50">
    <cfRule type="expression" dxfId="62" priority="44">
      <formula>H42=0</formula>
    </cfRule>
  </conditionalFormatting>
  <conditionalFormatting sqref="F17">
    <cfRule type="expression" dxfId="61" priority="43">
      <formula>$H17=2</formula>
    </cfRule>
  </conditionalFormatting>
  <conditionalFormatting sqref="E17">
    <cfRule type="expression" dxfId="60" priority="41">
      <formula>$H17=1</formula>
    </cfRule>
  </conditionalFormatting>
  <conditionalFormatting sqref="H17:I17">
    <cfRule type="expression" dxfId="59" priority="37">
      <formula>$H17=3</formula>
    </cfRule>
    <cfRule type="expression" dxfId="58" priority="38">
      <formula>$H17=2</formula>
    </cfRule>
    <cfRule type="expression" dxfId="57" priority="39">
      <formula>$H17=0</formula>
    </cfRule>
    <cfRule type="expression" dxfId="56" priority="40">
      <formula>$H17=1</formula>
    </cfRule>
  </conditionalFormatting>
  <conditionalFormatting sqref="D17">
    <cfRule type="expression" dxfId="55" priority="36">
      <formula>H17=0</formula>
    </cfRule>
  </conditionalFormatting>
  <conditionalFormatting sqref="G10:G14">
    <cfRule type="expression" dxfId="54" priority="34">
      <formula>$H10=3</formula>
    </cfRule>
  </conditionalFormatting>
  <conditionalFormatting sqref="G35:G39">
    <cfRule type="expression" dxfId="53" priority="31">
      <formula>$H35=3</formula>
    </cfRule>
  </conditionalFormatting>
  <conditionalFormatting sqref="G42:G50">
    <cfRule type="expression" dxfId="52" priority="30">
      <formula>$H42=3</formula>
    </cfRule>
  </conditionalFormatting>
  <conditionalFormatting sqref="I36:I39">
    <cfRule type="expression" dxfId="51" priority="18">
      <formula>$H36=3</formula>
    </cfRule>
    <cfRule type="expression" dxfId="50" priority="19">
      <formula>$H36=2</formula>
    </cfRule>
    <cfRule type="expression" dxfId="49" priority="20">
      <formula>$H36=0</formula>
    </cfRule>
    <cfRule type="expression" dxfId="48" priority="21">
      <formula>$H36=1</formula>
    </cfRule>
  </conditionalFormatting>
  <conditionalFormatting sqref="I35">
    <cfRule type="expression" dxfId="47" priority="14">
      <formula>$H35=3</formula>
    </cfRule>
    <cfRule type="expression" dxfId="46" priority="15">
      <formula>$H35=2</formula>
    </cfRule>
    <cfRule type="expression" dxfId="45" priority="16">
      <formula>$H35=0</formula>
    </cfRule>
    <cfRule type="expression" dxfId="44" priority="17">
      <formula>$H35=1</formula>
    </cfRule>
  </conditionalFormatting>
  <conditionalFormatting sqref="I42:I50">
    <cfRule type="expression" dxfId="43" priority="10">
      <formula>$H42=3</formula>
    </cfRule>
    <cfRule type="expression" dxfId="42" priority="11">
      <formula>$H42=2</formula>
    </cfRule>
    <cfRule type="expression" dxfId="41" priority="12">
      <formula>$H42=0</formula>
    </cfRule>
    <cfRule type="expression" dxfId="40" priority="13">
      <formula>$H42=1</formula>
    </cfRule>
  </conditionalFormatting>
  <conditionalFormatting sqref="G7">
    <cfRule type="expression" dxfId="39" priority="9">
      <formula>$H7=3</formula>
    </cfRule>
  </conditionalFormatting>
  <conditionalFormatting sqref="E25">
    <cfRule type="expression" dxfId="38" priority="8">
      <formula>$H25=1</formula>
    </cfRule>
  </conditionalFormatting>
  <conditionalFormatting sqref="F25">
    <cfRule type="expression" dxfId="37" priority="7">
      <formula>$H25=2</formula>
    </cfRule>
  </conditionalFormatting>
  <conditionalFormatting sqref="G25">
    <cfRule type="expression" dxfId="36" priority="6">
      <formula>$H25=3</formula>
    </cfRule>
  </conditionalFormatting>
  <conditionalFormatting sqref="H25:I25">
    <cfRule type="expression" dxfId="35" priority="2">
      <formula>$H25=3</formula>
    </cfRule>
    <cfRule type="expression" dxfId="34" priority="3">
      <formula>$H25=2</formula>
    </cfRule>
    <cfRule type="expression" dxfId="33" priority="4">
      <formula>$H25=0</formula>
    </cfRule>
    <cfRule type="expression" dxfId="32" priority="5">
      <formula>$H25=1</formula>
    </cfRule>
  </conditionalFormatting>
  <conditionalFormatting sqref="D25">
    <cfRule type="expression" dxfId="31" priority="1">
      <formula>H25=0</formula>
    </cfRule>
  </conditionalFormatting>
  <dataValidations count="1">
    <dataValidation type="whole" errorStyle="warning" allowBlank="1" showInputMessage="1" showErrorMessage="1" errorTitle="ERROR" error="This field cannot be less than 0 or more than 3._x000a__x000a_Press CANCEL to continue." sqref="H6:H7 H10:H14 H35:H39 H42:H50 H17:H25 H28:H32" xr:uid="{00000000-0002-0000-0100-000000000000}">
      <formula1>0</formula1>
      <formula2>3</formula2>
    </dataValidation>
  </dataValidations>
  <pageMargins left="0.70866141732283472" right="0.70866141732283472" top="0.74803149606299213" bottom="0.74803149606299213" header="0.31496062992125984" footer="0.31496062992125984"/>
  <pageSetup paperSize="8" scale="62" fitToHeight="0" orientation="landscape" r:id="rId1"/>
  <headerFooter>
    <oddHeader>&amp;C&amp;"Arial"&amp;12&amp;KA80000 OFFICIAL&amp;1#_x000D_Information Governance Guideline: Self-assessment tool</oddHeader>
    <oddFooter>&amp;LSaved: &amp;D&amp;RPage &amp;P of &amp;N</oddFooter>
  </headerFooter>
  <drawing r:id="rId2"/>
  <pictur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70"/>
  <sheetViews>
    <sheetView showGridLines="0" showRowColHeaders="0" zoomScaleNormal="100" workbookViewId="0">
      <selection activeCell="D5" sqref="D5"/>
    </sheetView>
  </sheetViews>
  <sheetFormatPr defaultColWidth="9.140625" defaultRowHeight="14.25" x14ac:dyDescent="0.2"/>
  <cols>
    <col min="1" max="2" width="2.140625" style="1" customWidth="1"/>
    <col min="3" max="3" width="15.5703125" style="1" bestFit="1" customWidth="1"/>
    <col min="4" max="4" width="74.7109375" style="1" customWidth="1"/>
    <col min="5" max="5" width="12.7109375" style="1" customWidth="1"/>
    <col min="6" max="6" width="10.7109375" style="1" customWidth="1"/>
    <col min="7" max="7" width="13.42578125" style="12" customWidth="1"/>
    <col min="8" max="8" width="2.85546875" style="12" customWidth="1"/>
    <col min="9" max="9" width="1.85546875" style="1" customWidth="1"/>
    <col min="10" max="10" width="79.140625" style="1" customWidth="1"/>
    <col min="11" max="16384" width="9.140625" style="1"/>
  </cols>
  <sheetData>
    <row r="1" spans="2:10" ht="10.5" customHeight="1" x14ac:dyDescent="0.2"/>
    <row r="2" spans="2:10" x14ac:dyDescent="0.2">
      <c r="B2" s="101"/>
      <c r="C2" s="101"/>
      <c r="D2" s="101"/>
      <c r="E2" s="101"/>
      <c r="F2" s="101"/>
      <c r="G2" s="102"/>
      <c r="H2" s="102"/>
    </row>
    <row r="3" spans="2:10" ht="49.5" customHeight="1" x14ac:dyDescent="0.2">
      <c r="B3" s="101"/>
      <c r="C3" s="168" t="s">
        <v>12</v>
      </c>
      <c r="D3" s="168"/>
      <c r="E3" s="168"/>
      <c r="F3" s="168"/>
      <c r="G3" s="168"/>
      <c r="H3" s="103"/>
      <c r="J3" s="167" t="s">
        <v>247</v>
      </c>
    </row>
    <row r="4" spans="2:10" ht="15" customHeight="1" x14ac:dyDescent="0.25">
      <c r="B4" s="101"/>
      <c r="C4" s="101"/>
      <c r="D4" s="101"/>
      <c r="E4" s="101"/>
      <c r="F4" s="101"/>
      <c r="G4" s="102"/>
      <c r="H4" s="102"/>
      <c r="I4"/>
      <c r="J4" s="167"/>
    </row>
    <row r="5" spans="2:10" ht="14.25" customHeight="1" x14ac:dyDescent="0.2">
      <c r="B5" s="101"/>
      <c r="C5" s="131" t="s">
        <v>234</v>
      </c>
      <c r="D5" s="59" t="s">
        <v>227</v>
      </c>
      <c r="E5" s="108"/>
      <c r="F5" s="108"/>
      <c r="G5" s="102"/>
      <c r="H5" s="102"/>
      <c r="J5" s="167"/>
    </row>
    <row r="6" spans="2:10" ht="15" customHeight="1" x14ac:dyDescent="0.25">
      <c r="B6" s="101"/>
      <c r="C6" s="131" t="s">
        <v>233</v>
      </c>
      <c r="D6" s="59"/>
      <c r="E6" s="106"/>
      <c r="F6" s="106"/>
      <c r="G6" s="102"/>
      <c r="H6" s="102"/>
      <c r="I6"/>
      <c r="J6" s="167"/>
    </row>
    <row r="7" spans="2:10" ht="15" customHeight="1" x14ac:dyDescent="0.25">
      <c r="B7" s="101"/>
      <c r="C7" s="132" t="s">
        <v>232</v>
      </c>
      <c r="D7" s="59"/>
      <c r="E7" s="109" t="s">
        <v>13</v>
      </c>
      <c r="F7" s="109" t="s">
        <v>14</v>
      </c>
      <c r="G7" s="102"/>
      <c r="H7" s="102"/>
      <c r="I7"/>
      <c r="J7" s="167"/>
    </row>
    <row r="8" spans="2:10" ht="15" customHeight="1" x14ac:dyDescent="0.25">
      <c r="B8" s="101"/>
      <c r="C8" s="132" t="s">
        <v>231</v>
      </c>
      <c r="D8" s="59"/>
      <c r="E8" s="130"/>
      <c r="F8" s="60"/>
      <c r="G8" s="102"/>
      <c r="H8" s="102"/>
      <c r="I8"/>
      <c r="J8" s="167"/>
    </row>
    <row r="9" spans="2:10" ht="15" customHeight="1" x14ac:dyDescent="0.25">
      <c r="B9" s="101"/>
      <c r="C9" s="132" t="s">
        <v>230</v>
      </c>
      <c r="D9" s="59"/>
      <c r="E9" s="130"/>
      <c r="F9" s="110"/>
      <c r="G9" s="102"/>
      <c r="H9" s="102"/>
      <c r="I9"/>
      <c r="J9" s="167"/>
    </row>
    <row r="10" spans="2:10" ht="15" customHeight="1" x14ac:dyDescent="0.25">
      <c r="B10" s="101"/>
      <c r="C10" s="132" t="s">
        <v>229</v>
      </c>
      <c r="D10" s="59"/>
      <c r="E10" s="133"/>
      <c r="F10" s="110"/>
      <c r="G10" s="102"/>
      <c r="H10" s="102"/>
      <c r="I10"/>
      <c r="J10" s="167"/>
    </row>
    <row r="11" spans="2:10" ht="15" x14ac:dyDescent="0.25">
      <c r="B11" s="101"/>
      <c r="C11" s="101"/>
      <c r="D11" s="105"/>
      <c r="E11" s="105"/>
      <c r="F11" s="105"/>
      <c r="G11" s="105"/>
      <c r="H11" s="105"/>
      <c r="I11"/>
      <c r="J11" s="167"/>
    </row>
    <row r="12" spans="2:10" ht="42.75" x14ac:dyDescent="0.25">
      <c r="B12" s="101"/>
      <c r="C12" s="104" t="s">
        <v>9</v>
      </c>
      <c r="D12" s="106"/>
      <c r="E12" s="107" t="s">
        <v>10</v>
      </c>
      <c r="F12" s="107" t="s">
        <v>11</v>
      </c>
      <c r="G12" s="107" t="s">
        <v>3</v>
      </c>
      <c r="H12" s="101"/>
      <c r="I12"/>
      <c r="J12" s="167"/>
    </row>
    <row r="13" spans="2:10" ht="15" x14ac:dyDescent="0.25">
      <c r="B13" s="101"/>
      <c r="C13" s="169" t="s">
        <v>168</v>
      </c>
      <c r="D13" s="169"/>
      <c r="E13" s="23" t="str">
        <f>IF(G22="NA","NA",IF(G23="NA","NA",SUM(G22:G23)))</f>
        <v>NA</v>
      </c>
      <c r="F13" s="23">
        <v>6</v>
      </c>
      <c r="G13" s="25" t="e">
        <f t="shared" ref="G13:G18" si="0">E13/F13</f>
        <v>#VALUE!</v>
      </c>
      <c r="H13" s="101"/>
      <c r="I13"/>
      <c r="J13"/>
    </row>
    <row r="14" spans="2:10" ht="15" x14ac:dyDescent="0.25">
      <c r="B14" s="101"/>
      <c r="C14" s="170" t="s">
        <v>2</v>
      </c>
      <c r="D14" s="170"/>
      <c r="E14" s="24" t="str">
        <f>IF(G26="NA","NA",IF(G27="NA","NA",IF(G28="NA","NA",IF(G29="NA","NA",IF(G30="NA","NA",SUM(G26:G30))))))</f>
        <v>NA</v>
      </c>
      <c r="F14" s="24">
        <v>15</v>
      </c>
      <c r="G14" s="26" t="e">
        <f t="shared" si="0"/>
        <v>#VALUE!</v>
      </c>
      <c r="H14" s="101"/>
      <c r="I14"/>
      <c r="J14"/>
    </row>
    <row r="15" spans="2:10" ht="15" x14ac:dyDescent="0.25">
      <c r="B15" s="101"/>
      <c r="C15" s="174" t="s">
        <v>322</v>
      </c>
      <c r="D15" s="169"/>
      <c r="E15" s="23" t="str">
        <f>IF(G33="NA","NA",IF(G34="NA","NA",IF(G35="NA","NA",IF(G36="NA","NA",IF(G37="NA","NA",IF(G38="NA","NA",IF(G39="NA","NA",IF(G40="NA","NA",SUM(G33:G40)))))))))</f>
        <v>NA</v>
      </c>
      <c r="F15" s="23">
        <v>24</v>
      </c>
      <c r="G15" s="25" t="e">
        <f t="shared" si="0"/>
        <v>#VALUE!</v>
      </c>
      <c r="H15" s="101"/>
      <c r="I15"/>
      <c r="J15"/>
    </row>
    <row r="16" spans="2:10" ht="15" x14ac:dyDescent="0.25">
      <c r="B16" s="101"/>
      <c r="C16" s="170" t="s">
        <v>323</v>
      </c>
      <c r="D16" s="170"/>
      <c r="E16" s="24" t="str">
        <f>IF(G44="NA","NA",IF(G45="NA","NA",IF(G46="NA","NA",IF(G47="NA","NA",IF(G48="NA","NA",IF(G41="NA","NA",SUM(G44:G48)))))))</f>
        <v>NA</v>
      </c>
      <c r="F16" s="24">
        <v>18</v>
      </c>
      <c r="G16" s="26" t="e">
        <f t="shared" si="0"/>
        <v>#VALUE!</v>
      </c>
      <c r="H16" s="101"/>
      <c r="I16"/>
      <c r="J16"/>
    </row>
    <row r="17" spans="2:10" ht="15" x14ac:dyDescent="0.25">
      <c r="B17" s="101"/>
      <c r="C17" s="169" t="s">
        <v>324</v>
      </c>
      <c r="D17" s="169"/>
      <c r="E17" s="23" t="str">
        <f>IF(G51="NA","NA",IF(G52="NA","NA",IF(G53="NA","NA",IF(G54="NA","NA",IF(G55="NA","NA",SUM(G51:G55))))))</f>
        <v>NA</v>
      </c>
      <c r="F17" s="23">
        <v>15</v>
      </c>
      <c r="G17" s="25" t="e">
        <f t="shared" si="0"/>
        <v>#VALUE!</v>
      </c>
      <c r="H17" s="101"/>
      <c r="I17"/>
      <c r="J17"/>
    </row>
    <row r="18" spans="2:10" ht="15" x14ac:dyDescent="0.25">
      <c r="B18" s="101"/>
      <c r="C18" s="170" t="s">
        <v>325</v>
      </c>
      <c r="D18" s="170"/>
      <c r="E18" s="24" t="str">
        <f>IF(G58="NA","NA",IF(G59="NA","NA",IF(G60="NA","NA",IF(G61="NA","NA",IF(G62="NA","NA",IF(G63="NA","NA",IF(G64="NA","NA",IF(G65="NA","NA",IF(G66="NA","NA",SUM(G58:G66))))))))))</f>
        <v>NA</v>
      </c>
      <c r="F18" s="24">
        <v>27</v>
      </c>
      <c r="G18" s="26" t="e">
        <f t="shared" si="0"/>
        <v>#VALUE!</v>
      </c>
      <c r="H18" s="101"/>
      <c r="I18"/>
      <c r="J18"/>
    </row>
    <row r="19" spans="2:10" ht="15" x14ac:dyDescent="0.25">
      <c r="B19" s="101"/>
      <c r="C19" s="101"/>
      <c r="D19" s="101"/>
      <c r="E19" s="101"/>
      <c r="F19" s="101"/>
      <c r="G19" s="102"/>
      <c r="H19" s="102"/>
      <c r="I19"/>
      <c r="J19"/>
    </row>
    <row r="20" spans="2:10" s="8" customFormat="1" ht="15" x14ac:dyDescent="0.25">
      <c r="B20" s="111"/>
      <c r="C20" s="173" t="s">
        <v>166</v>
      </c>
      <c r="D20" s="173"/>
      <c r="E20" s="173"/>
      <c r="F20" s="173"/>
      <c r="G20" s="109" t="s">
        <v>167</v>
      </c>
      <c r="H20" s="112"/>
      <c r="I20"/>
      <c r="J20"/>
    </row>
    <row r="21" spans="2:10" ht="15" customHeight="1" x14ac:dyDescent="0.25">
      <c r="B21" s="101"/>
      <c r="C21" s="169" t="s">
        <v>168</v>
      </c>
      <c r="D21" s="169"/>
      <c r="E21" s="21"/>
      <c r="F21" s="21"/>
      <c r="G21" s="14"/>
      <c r="H21" s="113"/>
      <c r="I21"/>
      <c r="J21"/>
    </row>
    <row r="22" spans="2:10" ht="15" customHeight="1" x14ac:dyDescent="0.25">
      <c r="B22" s="101"/>
      <c r="C22" s="147" t="s">
        <v>311</v>
      </c>
      <c r="D22" s="171" t="s">
        <v>8</v>
      </c>
      <c r="E22" s="171"/>
      <c r="F22" s="171"/>
      <c r="G22" s="145" t="str">
        <f>IF('Detailed Assessment'!H6="","NA",'Detailed Assessment'!H6)</f>
        <v>NA</v>
      </c>
      <c r="H22" s="113"/>
      <c r="I22"/>
      <c r="J22"/>
    </row>
    <row r="23" spans="2:10" ht="14.25" customHeight="1" x14ac:dyDescent="0.25">
      <c r="B23" s="101"/>
      <c r="C23" s="148" t="s">
        <v>312</v>
      </c>
      <c r="D23" s="148" t="s">
        <v>0</v>
      </c>
      <c r="E23" s="148"/>
      <c r="F23" s="148"/>
      <c r="G23" s="14" t="str">
        <f>IF('Detailed Assessment'!H7="","NA",'Detailed Assessment'!H7)</f>
        <v>NA</v>
      </c>
      <c r="H23" s="113"/>
      <c r="I23"/>
      <c r="J23"/>
    </row>
    <row r="24" spans="2:10" ht="15" x14ac:dyDescent="0.25">
      <c r="B24" s="101"/>
      <c r="C24" s="102"/>
      <c r="D24" s="101"/>
      <c r="E24" s="101"/>
      <c r="F24" s="101"/>
      <c r="G24" s="114"/>
      <c r="H24" s="113"/>
      <c r="I24"/>
      <c r="J24"/>
    </row>
    <row r="25" spans="2:10" ht="15" customHeight="1" x14ac:dyDescent="0.2">
      <c r="B25" s="101"/>
      <c r="C25" s="170" t="s">
        <v>317</v>
      </c>
      <c r="D25" s="170"/>
      <c r="E25" s="22"/>
      <c r="F25" s="22"/>
      <c r="G25" s="15"/>
      <c r="H25" s="113"/>
    </row>
    <row r="26" spans="2:10" ht="33" customHeight="1" x14ac:dyDescent="0.2">
      <c r="B26" s="101"/>
      <c r="C26" s="134">
        <v>1.1000000000000001</v>
      </c>
      <c r="D26" s="171" t="s">
        <v>25</v>
      </c>
      <c r="E26" s="171"/>
      <c r="F26" s="171"/>
      <c r="G26" s="15" t="str">
        <f>IF('Detailed Assessment'!H10="","NA",'Detailed Assessment'!H10)</f>
        <v>NA</v>
      </c>
      <c r="H26" s="113"/>
    </row>
    <row r="27" spans="2:10" ht="30" customHeight="1" x14ac:dyDescent="0.2">
      <c r="B27" s="101"/>
      <c r="C27" s="136">
        <v>1.2</v>
      </c>
      <c r="D27" s="172" t="s">
        <v>29</v>
      </c>
      <c r="E27" s="172"/>
      <c r="F27" s="172"/>
      <c r="G27" s="15" t="str">
        <f>IF('Detailed Assessment'!H11="","NA",'Detailed Assessment'!H11)</f>
        <v>NA</v>
      </c>
      <c r="H27" s="113"/>
    </row>
    <row r="28" spans="2:10" ht="15" customHeight="1" x14ac:dyDescent="0.2">
      <c r="B28" s="101"/>
      <c r="C28" s="157">
        <v>1.3</v>
      </c>
      <c r="D28" s="171" t="s">
        <v>34</v>
      </c>
      <c r="E28" s="171"/>
      <c r="F28" s="171"/>
      <c r="G28" s="15" t="str">
        <f>IF('Detailed Assessment'!H12="","NA",'Detailed Assessment'!H12)</f>
        <v>NA</v>
      </c>
      <c r="H28" s="113"/>
    </row>
    <row r="29" spans="2:10" ht="28.5" customHeight="1" x14ac:dyDescent="0.2">
      <c r="B29" s="101"/>
      <c r="C29" s="158">
        <v>1.4</v>
      </c>
      <c r="D29" s="172" t="s">
        <v>38</v>
      </c>
      <c r="E29" s="172"/>
      <c r="F29" s="172"/>
      <c r="G29" s="15" t="str">
        <f>IF('Detailed Assessment'!H13="","NA",'Detailed Assessment'!H13)</f>
        <v>NA</v>
      </c>
      <c r="H29" s="113"/>
    </row>
    <row r="30" spans="2:10" ht="30" customHeight="1" x14ac:dyDescent="0.2">
      <c r="B30" s="101"/>
      <c r="C30" s="157">
        <v>1.5</v>
      </c>
      <c r="D30" s="171" t="s">
        <v>42</v>
      </c>
      <c r="E30" s="171"/>
      <c r="F30" s="171"/>
      <c r="G30" s="15" t="str">
        <f>IF('Detailed Assessment'!H14="","NA",'Detailed Assessment'!H14)</f>
        <v>NA</v>
      </c>
      <c r="H30" s="113"/>
    </row>
    <row r="31" spans="2:10" x14ac:dyDescent="0.2">
      <c r="B31" s="101"/>
      <c r="C31" s="115"/>
      <c r="D31" s="101"/>
      <c r="E31" s="101"/>
      <c r="F31" s="101"/>
      <c r="G31" s="114"/>
      <c r="H31" s="113"/>
    </row>
    <row r="32" spans="2:10" ht="15" customHeight="1" x14ac:dyDescent="0.2">
      <c r="B32" s="101"/>
      <c r="C32" s="169" t="s">
        <v>318</v>
      </c>
      <c r="D32" s="169"/>
      <c r="E32" s="27"/>
      <c r="F32" s="27"/>
      <c r="G32" s="14"/>
      <c r="H32" s="113"/>
    </row>
    <row r="33" spans="2:8" ht="28.5" customHeight="1" x14ac:dyDescent="0.2">
      <c r="B33" s="101"/>
      <c r="C33" s="157">
        <v>2.1</v>
      </c>
      <c r="D33" s="171" t="s">
        <v>43</v>
      </c>
      <c r="E33" s="171"/>
      <c r="F33" s="171"/>
      <c r="G33" s="14" t="str">
        <f>IF('Detailed Assessment'!H17="","NA",'Detailed Assessment'!H17)</f>
        <v>NA</v>
      </c>
      <c r="H33" s="113"/>
    </row>
    <row r="34" spans="2:8" ht="14.25" customHeight="1" x14ac:dyDescent="0.2">
      <c r="B34" s="101"/>
      <c r="C34" s="159">
        <v>2.2000000000000002</v>
      </c>
      <c r="D34" s="148" t="s">
        <v>48</v>
      </c>
      <c r="E34" s="148"/>
      <c r="F34" s="148"/>
      <c r="G34" s="14" t="str">
        <f>IF('Detailed Assessment'!H18="","NA",'Detailed Assessment'!H18)</f>
        <v>NA</v>
      </c>
      <c r="H34" s="113"/>
    </row>
    <row r="35" spans="2:8" ht="28.5" customHeight="1" x14ac:dyDescent="0.2">
      <c r="B35" s="101"/>
      <c r="C35" s="157">
        <v>2.2999999999999998</v>
      </c>
      <c r="D35" s="171" t="s">
        <v>53</v>
      </c>
      <c r="E35" s="171"/>
      <c r="F35" s="171"/>
      <c r="G35" s="14" t="str">
        <f>IF('Detailed Assessment'!H19="","NA",'Detailed Assessment'!H19)</f>
        <v>NA</v>
      </c>
      <c r="H35" s="113"/>
    </row>
    <row r="36" spans="2:8" ht="14.25" customHeight="1" x14ac:dyDescent="0.2">
      <c r="B36" s="101"/>
      <c r="C36" s="159">
        <v>2.4</v>
      </c>
      <c r="D36" s="148" t="s">
        <v>56</v>
      </c>
      <c r="E36" s="148"/>
      <c r="F36" s="148"/>
      <c r="G36" s="14" t="str">
        <f>IF('Detailed Assessment'!H20="","NA",'Detailed Assessment'!H20)</f>
        <v>NA</v>
      </c>
      <c r="H36" s="113"/>
    </row>
    <row r="37" spans="2:8" ht="28.5" customHeight="1" x14ac:dyDescent="0.2">
      <c r="B37" s="101"/>
      <c r="C37" s="157">
        <v>2.5</v>
      </c>
      <c r="D37" s="171" t="s">
        <v>58</v>
      </c>
      <c r="E37" s="171"/>
      <c r="F37" s="171"/>
      <c r="G37" s="14" t="str">
        <f>IF('Detailed Assessment'!H21="","NA",'Detailed Assessment'!H21)</f>
        <v>NA</v>
      </c>
      <c r="H37" s="113"/>
    </row>
    <row r="38" spans="2:8" ht="28.5" customHeight="1" x14ac:dyDescent="0.2">
      <c r="B38" s="101"/>
      <c r="C38" s="159">
        <v>2.6</v>
      </c>
      <c r="D38" s="148" t="s">
        <v>61</v>
      </c>
      <c r="E38" s="148"/>
      <c r="F38" s="148"/>
      <c r="G38" s="14" t="str">
        <f>IF('Detailed Assessment'!H22="","NA",'Detailed Assessment'!H22)</f>
        <v>NA</v>
      </c>
      <c r="H38" s="113"/>
    </row>
    <row r="39" spans="2:8" ht="14.25" customHeight="1" x14ac:dyDescent="0.2">
      <c r="B39" s="101"/>
      <c r="C39" s="157">
        <v>2.7</v>
      </c>
      <c r="D39" s="171" t="s">
        <v>66</v>
      </c>
      <c r="E39" s="171"/>
      <c r="F39" s="171"/>
      <c r="G39" s="14" t="str">
        <f>IF('Detailed Assessment'!H23="","NA",'Detailed Assessment'!H23)</f>
        <v>NA</v>
      </c>
      <c r="H39" s="113"/>
    </row>
    <row r="40" spans="2:8" ht="28.5" customHeight="1" x14ac:dyDescent="0.2">
      <c r="B40" s="101"/>
      <c r="C40" s="159">
        <v>2.8</v>
      </c>
      <c r="D40" s="148" t="s">
        <v>70</v>
      </c>
      <c r="E40" s="148"/>
      <c r="F40" s="148"/>
      <c r="G40" s="14" t="str">
        <f>IF('Detailed Assessment'!H24="","NA",'Detailed Assessment'!H24)</f>
        <v>NA</v>
      </c>
      <c r="H40" s="113"/>
    </row>
    <row r="41" spans="2:8" ht="14.25" customHeight="1" x14ac:dyDescent="0.2">
      <c r="B41" s="101"/>
      <c r="C41" s="160">
        <v>2.9</v>
      </c>
      <c r="D41" s="171" t="s">
        <v>165</v>
      </c>
      <c r="E41" s="171"/>
      <c r="F41" s="171"/>
      <c r="G41" s="14" t="str">
        <f>IF('Detailed Assessment'!H25="","NA",'Detailed Assessment'!H25)</f>
        <v>NA</v>
      </c>
      <c r="H41" s="113"/>
    </row>
    <row r="42" spans="2:8" x14ac:dyDescent="0.2">
      <c r="B42" s="101"/>
      <c r="C42" s="102"/>
      <c r="D42" s="101"/>
      <c r="E42" s="101"/>
      <c r="F42" s="101"/>
      <c r="G42" s="114"/>
      <c r="H42" s="113"/>
    </row>
    <row r="43" spans="2:8" ht="15" customHeight="1" x14ac:dyDescent="0.2">
      <c r="B43" s="101"/>
      <c r="C43" s="170" t="s">
        <v>319</v>
      </c>
      <c r="D43" s="170"/>
      <c r="E43" s="22"/>
      <c r="F43" s="22"/>
      <c r="G43" s="15"/>
      <c r="H43" s="113"/>
    </row>
    <row r="44" spans="2:8" ht="14.25" customHeight="1" x14ac:dyDescent="0.2">
      <c r="B44" s="101"/>
      <c r="C44" s="134">
        <v>3.1</v>
      </c>
      <c r="D44" s="171" t="s">
        <v>76</v>
      </c>
      <c r="E44" s="171"/>
      <c r="F44" s="171"/>
      <c r="G44" s="15" t="str">
        <f>IF('Detailed Assessment'!H28="","NA",'Detailed Assessment'!H28)</f>
        <v>NA</v>
      </c>
      <c r="H44" s="113"/>
    </row>
    <row r="45" spans="2:8" ht="29.25" customHeight="1" x14ac:dyDescent="0.2">
      <c r="B45" s="101"/>
      <c r="C45" s="136">
        <v>3.2</v>
      </c>
      <c r="D45" s="172" t="s">
        <v>81</v>
      </c>
      <c r="E45" s="172"/>
      <c r="F45" s="172"/>
      <c r="G45" s="15" t="str">
        <f>IF('Detailed Assessment'!H29="","NA",'Detailed Assessment'!H29)</f>
        <v>NA</v>
      </c>
      <c r="H45" s="113"/>
    </row>
    <row r="46" spans="2:8" ht="29.25" customHeight="1" x14ac:dyDescent="0.2">
      <c r="B46" s="101"/>
      <c r="C46" s="157">
        <v>3.3</v>
      </c>
      <c r="D46" s="171" t="s">
        <v>86</v>
      </c>
      <c r="E46" s="171"/>
      <c r="F46" s="171"/>
      <c r="G46" s="15" t="str">
        <f>IF('Detailed Assessment'!H30="","NA",'Detailed Assessment'!H30)</f>
        <v>NA</v>
      </c>
      <c r="H46" s="113"/>
    </row>
    <row r="47" spans="2:8" ht="29.25" customHeight="1" x14ac:dyDescent="0.2">
      <c r="B47" s="101"/>
      <c r="C47" s="158">
        <v>3.4</v>
      </c>
      <c r="D47" s="172" t="s">
        <v>90</v>
      </c>
      <c r="E47" s="172"/>
      <c r="F47" s="172"/>
      <c r="G47" s="15" t="str">
        <f>IF('Detailed Assessment'!H31="","NA",'Detailed Assessment'!H31)</f>
        <v>NA</v>
      </c>
      <c r="H47" s="113"/>
    </row>
    <row r="48" spans="2:8" ht="30" customHeight="1" x14ac:dyDescent="0.2">
      <c r="B48" s="101"/>
      <c r="C48" s="157">
        <v>3.5</v>
      </c>
      <c r="D48" s="171" t="s">
        <v>94</v>
      </c>
      <c r="E48" s="171"/>
      <c r="F48" s="171"/>
      <c r="G48" s="15" t="str">
        <f>IF('Detailed Assessment'!H32="","NA",'Detailed Assessment'!H32)</f>
        <v>NA</v>
      </c>
      <c r="H48" s="113"/>
    </row>
    <row r="49" spans="2:8" x14ac:dyDescent="0.2">
      <c r="B49" s="101"/>
      <c r="C49" s="102"/>
      <c r="D49" s="101"/>
      <c r="E49" s="101"/>
      <c r="F49" s="101"/>
      <c r="G49" s="114"/>
      <c r="H49" s="113"/>
    </row>
    <row r="50" spans="2:8" ht="15" customHeight="1" x14ac:dyDescent="0.2">
      <c r="B50" s="101"/>
      <c r="C50" s="169" t="s">
        <v>320</v>
      </c>
      <c r="D50" s="169"/>
      <c r="E50" s="21"/>
      <c r="F50" s="21"/>
      <c r="G50" s="14"/>
      <c r="H50" s="113"/>
    </row>
    <row r="51" spans="2:8" ht="30" customHeight="1" x14ac:dyDescent="0.2">
      <c r="B51" s="101"/>
      <c r="C51" s="134">
        <v>4.0999999999999996</v>
      </c>
      <c r="D51" s="171" t="s">
        <v>103</v>
      </c>
      <c r="E51" s="171"/>
      <c r="F51" s="171"/>
      <c r="G51" s="14" t="str">
        <f>IF('Detailed Assessment'!H35="","NA",'Detailed Assessment'!H35)</f>
        <v>NA</v>
      </c>
      <c r="H51" s="113"/>
    </row>
    <row r="52" spans="2:8" ht="30" customHeight="1" x14ac:dyDescent="0.2">
      <c r="B52" s="101"/>
      <c r="C52" s="135">
        <v>4.2</v>
      </c>
      <c r="D52" s="175" t="s">
        <v>104</v>
      </c>
      <c r="E52" s="175"/>
      <c r="F52" s="175"/>
      <c r="G52" s="14" t="str">
        <f>IF('Detailed Assessment'!H36="","NA",'Detailed Assessment'!H36)</f>
        <v>NA</v>
      </c>
      <c r="H52" s="113"/>
    </row>
    <row r="53" spans="2:8" ht="30" customHeight="1" x14ac:dyDescent="0.2">
      <c r="B53" s="101"/>
      <c r="C53" s="157">
        <v>4.3</v>
      </c>
      <c r="D53" s="171" t="s">
        <v>109</v>
      </c>
      <c r="E53" s="171"/>
      <c r="F53" s="171"/>
      <c r="G53" s="14" t="str">
        <f>IF('Detailed Assessment'!H37="","NA",'Detailed Assessment'!H37)</f>
        <v>NA</v>
      </c>
      <c r="H53" s="113"/>
    </row>
    <row r="54" spans="2:8" ht="30" customHeight="1" x14ac:dyDescent="0.2">
      <c r="B54" s="101"/>
      <c r="C54" s="159">
        <v>4.4000000000000004</v>
      </c>
      <c r="D54" s="175" t="s">
        <v>113</v>
      </c>
      <c r="E54" s="175"/>
      <c r="F54" s="175"/>
      <c r="G54" s="14" t="str">
        <f>IF('Detailed Assessment'!H38="","NA",'Detailed Assessment'!H38)</f>
        <v>NA</v>
      </c>
      <c r="H54" s="113"/>
    </row>
    <row r="55" spans="2:8" ht="30" customHeight="1" x14ac:dyDescent="0.2">
      <c r="B55" s="101"/>
      <c r="C55" s="157">
        <v>4.5</v>
      </c>
      <c r="D55" s="171" t="s">
        <v>118</v>
      </c>
      <c r="E55" s="171"/>
      <c r="F55" s="171"/>
      <c r="G55" s="14" t="str">
        <f>IF('Detailed Assessment'!H39="","NA",'Detailed Assessment'!H39)</f>
        <v>NA</v>
      </c>
      <c r="H55" s="113"/>
    </row>
    <row r="56" spans="2:8" x14ac:dyDescent="0.2">
      <c r="B56" s="101"/>
      <c r="C56" s="102"/>
      <c r="D56" s="101"/>
      <c r="E56" s="101"/>
      <c r="F56" s="101"/>
      <c r="G56" s="114"/>
      <c r="H56" s="113"/>
    </row>
    <row r="57" spans="2:8" ht="15" customHeight="1" x14ac:dyDescent="0.2">
      <c r="B57" s="101"/>
      <c r="C57" s="170" t="s">
        <v>321</v>
      </c>
      <c r="D57" s="170"/>
      <c r="E57" s="28"/>
      <c r="F57" s="28"/>
      <c r="G57" s="15"/>
      <c r="H57" s="113"/>
    </row>
    <row r="58" spans="2:8" ht="30" customHeight="1" x14ac:dyDescent="0.2">
      <c r="B58" s="101"/>
      <c r="C58" s="134">
        <v>5.0999999999999996</v>
      </c>
      <c r="D58" s="171" t="s">
        <v>122</v>
      </c>
      <c r="E58" s="171"/>
      <c r="F58" s="171"/>
      <c r="G58" s="15" t="str">
        <f>IF('Detailed Assessment'!H42="","NA",'Detailed Assessment'!H42)</f>
        <v>NA</v>
      </c>
      <c r="H58" s="113"/>
    </row>
    <row r="59" spans="2:8" ht="14.25" customHeight="1" x14ac:dyDescent="0.2">
      <c r="B59" s="101"/>
      <c r="C59" s="136">
        <v>5.2</v>
      </c>
      <c r="D59" s="172" t="s">
        <v>126</v>
      </c>
      <c r="E59" s="172"/>
      <c r="F59" s="172"/>
      <c r="G59" s="15" t="str">
        <f>IF('Detailed Assessment'!H43="","NA",'Detailed Assessment'!H43)</f>
        <v>NA</v>
      </c>
      <c r="H59" s="113"/>
    </row>
    <row r="60" spans="2:8" ht="30" customHeight="1" x14ac:dyDescent="0.2">
      <c r="B60" s="101"/>
      <c r="C60" s="157">
        <v>5.3</v>
      </c>
      <c r="D60" s="171" t="s">
        <v>131</v>
      </c>
      <c r="E60" s="171"/>
      <c r="F60" s="171"/>
      <c r="G60" s="15" t="str">
        <f>IF('Detailed Assessment'!H44="","NA",'Detailed Assessment'!H44)</f>
        <v>NA</v>
      </c>
      <c r="H60" s="113"/>
    </row>
    <row r="61" spans="2:8" ht="30" customHeight="1" x14ac:dyDescent="0.2">
      <c r="B61" s="101"/>
      <c r="C61" s="158">
        <v>5.4</v>
      </c>
      <c r="D61" s="172" t="s">
        <v>136</v>
      </c>
      <c r="E61" s="172"/>
      <c r="F61" s="172"/>
      <c r="G61" s="15" t="str">
        <f>IF('Detailed Assessment'!H45="","NA",'Detailed Assessment'!H45)</f>
        <v>NA</v>
      </c>
      <c r="H61" s="113"/>
    </row>
    <row r="62" spans="2:8" ht="30" customHeight="1" x14ac:dyDescent="0.2">
      <c r="B62" s="101"/>
      <c r="C62" s="157">
        <v>5.5</v>
      </c>
      <c r="D62" s="171" t="s">
        <v>140</v>
      </c>
      <c r="E62" s="171"/>
      <c r="F62" s="171"/>
      <c r="G62" s="15" t="str">
        <f>IF('Detailed Assessment'!H46="","NA",'Detailed Assessment'!H46)</f>
        <v>NA</v>
      </c>
      <c r="H62" s="113"/>
    </row>
    <row r="63" spans="2:8" ht="30" customHeight="1" x14ac:dyDescent="0.2">
      <c r="B63" s="101"/>
      <c r="C63" s="158">
        <v>5.6</v>
      </c>
      <c r="D63" s="172" t="s">
        <v>145</v>
      </c>
      <c r="E63" s="172"/>
      <c r="F63" s="172"/>
      <c r="G63" s="15" t="str">
        <f>IF('Detailed Assessment'!H47="","NA",'Detailed Assessment'!H47)</f>
        <v>NA</v>
      </c>
      <c r="H63" s="113"/>
    </row>
    <row r="64" spans="2:8" ht="14.25" customHeight="1" x14ac:dyDescent="0.2">
      <c r="B64" s="101"/>
      <c r="C64" s="157">
        <v>5.7</v>
      </c>
      <c r="D64" s="171" t="s">
        <v>150</v>
      </c>
      <c r="E64" s="171"/>
      <c r="F64" s="171"/>
      <c r="G64" s="15" t="str">
        <f>IF('Detailed Assessment'!H48="","NA",'Detailed Assessment'!H48)</f>
        <v>NA</v>
      </c>
      <c r="H64" s="113"/>
    </row>
    <row r="65" spans="2:8" ht="14.25" customHeight="1" x14ac:dyDescent="0.2">
      <c r="B65" s="101"/>
      <c r="C65" s="158">
        <v>5.8</v>
      </c>
      <c r="D65" s="172" t="s">
        <v>155</v>
      </c>
      <c r="E65" s="172"/>
      <c r="F65" s="172"/>
      <c r="G65" s="15" t="str">
        <f>IF('Detailed Assessment'!H49="","NA",'Detailed Assessment'!H49)</f>
        <v>NA</v>
      </c>
      <c r="H65" s="113"/>
    </row>
    <row r="66" spans="2:8" ht="30" customHeight="1" x14ac:dyDescent="0.2">
      <c r="B66" s="101"/>
      <c r="C66" s="157">
        <v>5.9</v>
      </c>
      <c r="D66" s="171" t="s">
        <v>160</v>
      </c>
      <c r="E66" s="171"/>
      <c r="F66" s="171"/>
      <c r="G66" s="15" t="str">
        <f>IF('Detailed Assessment'!H50="","NA",'Detailed Assessment'!H50)</f>
        <v>NA</v>
      </c>
      <c r="H66" s="113"/>
    </row>
    <row r="67" spans="2:8" x14ac:dyDescent="0.2">
      <c r="B67" s="101"/>
      <c r="C67" s="102"/>
      <c r="D67" s="101"/>
      <c r="E67" s="101"/>
      <c r="F67" s="101"/>
      <c r="G67" s="114"/>
      <c r="H67" s="113"/>
    </row>
    <row r="68" spans="2:8" x14ac:dyDescent="0.2">
      <c r="H68" s="13"/>
    </row>
    <row r="69" spans="2:8" x14ac:dyDescent="0.2">
      <c r="H69" s="13"/>
    </row>
    <row r="70" spans="2:8" x14ac:dyDescent="0.2">
      <c r="H70" s="13"/>
    </row>
  </sheetData>
  <sheetProtection sheet="1" objects="1" scenarios="1" selectLockedCells="1"/>
  <mergeCells count="45">
    <mergeCell ref="D64:F64"/>
    <mergeCell ref="D65:F65"/>
    <mergeCell ref="D66:F66"/>
    <mergeCell ref="D51:F51"/>
    <mergeCell ref="D52:F52"/>
    <mergeCell ref="D53:F53"/>
    <mergeCell ref="D54:F54"/>
    <mergeCell ref="D55:F55"/>
    <mergeCell ref="D59:F59"/>
    <mergeCell ref="D60:F60"/>
    <mergeCell ref="D61:F61"/>
    <mergeCell ref="D62:F62"/>
    <mergeCell ref="D63:F63"/>
    <mergeCell ref="D33:F33"/>
    <mergeCell ref="D35:F35"/>
    <mergeCell ref="D37:F37"/>
    <mergeCell ref="C20:F20"/>
    <mergeCell ref="C13:D13"/>
    <mergeCell ref="C14:D14"/>
    <mergeCell ref="C15:D15"/>
    <mergeCell ref="C16:D16"/>
    <mergeCell ref="C17:D17"/>
    <mergeCell ref="C18:D18"/>
    <mergeCell ref="C43:D43"/>
    <mergeCell ref="D39:F39"/>
    <mergeCell ref="C50:D50"/>
    <mergeCell ref="C57:D57"/>
    <mergeCell ref="D58:F58"/>
    <mergeCell ref="D44:F44"/>
    <mergeCell ref="D45:F45"/>
    <mergeCell ref="D46:F46"/>
    <mergeCell ref="D47:F47"/>
    <mergeCell ref="D48:F48"/>
    <mergeCell ref="D41:F41"/>
    <mergeCell ref="J3:J12"/>
    <mergeCell ref="C3:G3"/>
    <mergeCell ref="C21:D21"/>
    <mergeCell ref="C25:D25"/>
    <mergeCell ref="C32:D32"/>
    <mergeCell ref="D22:F22"/>
    <mergeCell ref="D26:F26"/>
    <mergeCell ref="D27:F27"/>
    <mergeCell ref="D28:F28"/>
    <mergeCell ref="D29:F29"/>
    <mergeCell ref="D30:F30"/>
  </mergeCells>
  <phoneticPr fontId="47" type="noConversion"/>
  <pageMargins left="0.25" right="0.25" top="0.75" bottom="0.75" header="0.3" footer="0.3"/>
  <pageSetup paperSize="9" scale="74" fitToHeight="0" orientation="portrait" r:id="rId1"/>
  <headerFooter>
    <oddHeader>&amp;LInformation Governance Guideline
Self-Assessment Tool&amp;C&amp;"Arial,Regular"&amp;12&amp;KA80000 OFFICIAL&amp;1#
&amp;RCapability Model</oddHeader>
    <oddFooter>&amp;RPage &amp;P of &amp;N</oddFoot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50"/>
  <sheetViews>
    <sheetView showGridLines="0" topLeftCell="H1" zoomScaleNormal="100" workbookViewId="0">
      <selection activeCell="W29" sqref="W29"/>
    </sheetView>
  </sheetViews>
  <sheetFormatPr defaultRowHeight="14.25" x14ac:dyDescent="0.25"/>
  <cols>
    <col min="1" max="1" width="12.140625" style="120" hidden="1" customWidth="1"/>
    <col min="2" max="2" width="42.85546875" style="120" hidden="1" customWidth="1"/>
    <col min="3" max="3" width="45.42578125" style="120" hidden="1" customWidth="1"/>
    <col min="4" max="4" width="38.140625" style="120" hidden="1" customWidth="1"/>
    <col min="5" max="5" width="14.7109375" style="120" hidden="1" customWidth="1"/>
    <col min="6" max="6" width="13.42578125" style="120" hidden="1" customWidth="1"/>
    <col min="7" max="7" width="18" style="120" hidden="1" customWidth="1"/>
    <col min="8" max="8" width="1.85546875" style="120" customWidth="1"/>
    <col min="9" max="9" width="1.5703125" style="116" customWidth="1"/>
    <col min="10" max="10" width="13.5703125" style="122" customWidth="1"/>
    <col min="11" max="11" width="9.7109375" style="122" customWidth="1"/>
    <col min="12" max="12" width="91" style="123" customWidth="1"/>
    <col min="13" max="13" width="14.7109375" style="123" customWidth="1"/>
    <col min="14" max="14" width="1.7109375" style="116" customWidth="1"/>
    <col min="15" max="15" width="3.140625" style="100" customWidth="1"/>
    <col min="16" max="16384" width="9.140625" style="100"/>
  </cols>
  <sheetData>
    <row r="1" spans="1:25" ht="9.75" customHeight="1" x14ac:dyDescent="0.25">
      <c r="I1" s="120"/>
      <c r="J1" s="153"/>
      <c r="K1" s="153"/>
      <c r="L1" s="154"/>
      <c r="M1" s="154"/>
      <c r="N1" s="120"/>
      <c r="O1" s="120"/>
    </row>
    <row r="2" spans="1:25" ht="7.5" customHeight="1" x14ac:dyDescent="0.25"/>
    <row r="3" spans="1:25" ht="57" customHeight="1" x14ac:dyDescent="0.45">
      <c r="J3" s="176" t="s">
        <v>208</v>
      </c>
      <c r="K3" s="176"/>
      <c r="L3" s="176"/>
      <c r="M3" s="176"/>
      <c r="P3" s="177"/>
      <c r="Q3" s="177"/>
      <c r="R3" s="177"/>
      <c r="S3" s="177"/>
      <c r="T3" s="177"/>
      <c r="U3" s="177"/>
      <c r="V3" s="177"/>
      <c r="W3" s="177"/>
      <c r="X3" s="177"/>
      <c r="Y3" s="177"/>
    </row>
    <row r="4" spans="1:25" ht="20.25" x14ac:dyDescent="0.3">
      <c r="A4" s="121" t="s">
        <v>236</v>
      </c>
      <c r="B4" s="121" t="s">
        <v>209</v>
      </c>
      <c r="C4" s="121" t="s">
        <v>210</v>
      </c>
      <c r="D4" s="121" t="s">
        <v>211</v>
      </c>
      <c r="E4" s="121" t="s">
        <v>212</v>
      </c>
      <c r="F4" s="121" t="s">
        <v>213</v>
      </c>
      <c r="G4" s="121" t="s">
        <v>249</v>
      </c>
      <c r="H4" s="121"/>
      <c r="J4" s="126" t="s">
        <v>207</v>
      </c>
      <c r="K4" s="126" t="s">
        <v>235</v>
      </c>
      <c r="L4" s="128" t="s">
        <v>246</v>
      </c>
      <c r="M4" s="127" t="s">
        <v>214</v>
      </c>
      <c r="P4" s="177"/>
      <c r="Q4" s="177"/>
      <c r="R4" s="177"/>
      <c r="S4" s="177"/>
      <c r="T4" s="177"/>
      <c r="U4" s="177"/>
      <c r="V4" s="177"/>
      <c r="W4" s="177"/>
      <c r="X4" s="177"/>
      <c r="Y4" s="177"/>
    </row>
    <row r="5" spans="1:25" x14ac:dyDescent="0.25">
      <c r="A5" s="161"/>
      <c r="B5" s="161"/>
      <c r="C5" s="162"/>
      <c r="D5" s="162"/>
      <c r="E5" s="161"/>
      <c r="F5" s="162"/>
      <c r="G5" s="161"/>
      <c r="H5" s="146"/>
      <c r="J5" s="129" t="str">
        <f>IF(Query1[[#This Row],[Content.0-3]]="","",(IF(Query1[[#This Row],[Content.0-3]]=0,"URGENT",(IF(Query1[[#This Row],[Content.0-3]]=1,"Requires attention","Can be improved")))))</f>
        <v/>
      </c>
      <c r="K5" s="129" t="str">
        <f>IF(Query1[[#This Row],[Content.0-3]]="","",Query1[[#This Row],[Content.ID]])</f>
        <v/>
      </c>
      <c r="L5" s="124" t="str">
        <f>IF(Query1[[#This Row],[Content.0-3]]="","",(IF(Query1[[#This Row],[Content.0-3]]=0,Query1[[#This Row],[Content.0 - Absent ]],(IF(Query1[[#This Row],[Content.0-3]]=1,Query1[[#This Row],[Content.1 - Basic]],Query1[[#This Row],[Content.2 - Operational]])))))</f>
        <v/>
      </c>
      <c r="M5" s="125" t="str">
        <f>IF(Query1[[#This Row],[Content.0-3]]="","",Query1[[#This Row],[Content.IGG Ref]])</f>
        <v/>
      </c>
      <c r="P5" s="177"/>
      <c r="Q5" s="177"/>
      <c r="R5" s="177"/>
      <c r="S5" s="177"/>
      <c r="T5" s="177"/>
      <c r="U5" s="177"/>
      <c r="V5" s="177"/>
      <c r="W5" s="177"/>
      <c r="X5" s="177"/>
      <c r="Y5" s="177"/>
    </row>
    <row r="6" spans="1:25" x14ac:dyDescent="0.25">
      <c r="J6" s="129" t="e">
        <f>IF(Query1[[#This Row],[Content.0-3]]="","",(IF(Query1[[#This Row],[Content.0-3]]=0,"URGENT",(IF(Query1[[#This Row],[Content.0-3]]=1,"Requires attention","Can be improved")))))</f>
        <v>#VALUE!</v>
      </c>
      <c r="K6" s="129" t="e">
        <f>IF(Query1[[#This Row],[Content.0-3]]="","",Query1[[#This Row],[Content.ID]])</f>
        <v>#VALUE!</v>
      </c>
      <c r="L6" s="124" t="e">
        <f>IF(Query1[[#This Row],[Content.0-3]]="","",(IF(Query1[[#This Row],[Content.0-3]]=0,Query1[[#This Row],[Content.0 - Absent ]],(IF(Query1[[#This Row],[Content.0-3]]=1,Query1[[#This Row],[Content.1 - Basic]],Query1[[#This Row],[Content.2 - Operational]])))))</f>
        <v>#VALUE!</v>
      </c>
      <c r="M6" s="125" t="e">
        <f>IF(Query1[[#This Row],[Content.0-3]]="","",Query1[[#This Row],[Content.IGG Ref]])</f>
        <v>#VALUE!</v>
      </c>
    </row>
    <row r="7" spans="1:25" x14ac:dyDescent="0.25">
      <c r="J7" s="129" t="e">
        <f>IF(Query1[[#This Row],[Content.0-3]]="","",(IF(Query1[[#This Row],[Content.0-3]]=0,"URGENT",(IF(Query1[[#This Row],[Content.0-3]]=1,"Requires attention","Can be improved")))))</f>
        <v>#VALUE!</v>
      </c>
      <c r="K7" s="129" t="e">
        <f>IF(Query1[[#This Row],[Content.0-3]]="","",Query1[[#This Row],[Content.ID]])</f>
        <v>#VALUE!</v>
      </c>
      <c r="L7" s="124" t="e">
        <f>IF(Query1[[#This Row],[Content.0-3]]="","",(IF(Query1[[#This Row],[Content.0-3]]=0,Query1[[#This Row],[Content.0 - Absent ]],(IF(Query1[[#This Row],[Content.0-3]]=1,Query1[[#This Row],[Content.1 - Basic]],Query1[[#This Row],[Content.2 - Operational]])))))</f>
        <v>#VALUE!</v>
      </c>
      <c r="M7" s="125" t="e">
        <f>IF(Query1[[#This Row],[Content.0-3]]="","",Query1[[#This Row],[Content.IGG Ref]])</f>
        <v>#VALUE!</v>
      </c>
    </row>
    <row r="8" spans="1:25" x14ac:dyDescent="0.25">
      <c r="J8" s="129" t="e">
        <f>IF(Query1[[#This Row],[Content.0-3]]="","",(IF(Query1[[#This Row],[Content.0-3]]=0,"URGENT",(IF(Query1[[#This Row],[Content.0-3]]=1,"Requires attention","Can be improved")))))</f>
        <v>#VALUE!</v>
      </c>
      <c r="K8" s="129" t="e">
        <f>IF(Query1[[#This Row],[Content.0-3]]="","",Query1[[#This Row],[Content.ID]])</f>
        <v>#VALUE!</v>
      </c>
      <c r="L8" s="124" t="e">
        <f>IF(Query1[[#This Row],[Content.0-3]]="","",(IF(Query1[[#This Row],[Content.0-3]]=0,Query1[[#This Row],[Content.0 - Absent ]],(IF(Query1[[#This Row],[Content.0-3]]=1,Query1[[#This Row],[Content.1 - Basic]],Query1[[#This Row],[Content.2 - Operational]])))))</f>
        <v>#VALUE!</v>
      </c>
      <c r="M8" s="125" t="e">
        <f>IF(Query1[[#This Row],[Content.0-3]]="","",Query1[[#This Row],[Content.IGG Ref]])</f>
        <v>#VALUE!</v>
      </c>
    </row>
    <row r="9" spans="1:25" x14ac:dyDescent="0.25">
      <c r="J9" s="129" t="e">
        <f>IF(Query1[[#This Row],[Content.0-3]]="","",(IF(Query1[[#This Row],[Content.0-3]]=0,"URGENT",(IF(Query1[[#This Row],[Content.0-3]]=1,"Requires attention","Can be improved")))))</f>
        <v>#VALUE!</v>
      </c>
      <c r="K9" s="129" t="e">
        <f>IF(Query1[[#This Row],[Content.0-3]]="","",Query1[[#This Row],[Content.ID]])</f>
        <v>#VALUE!</v>
      </c>
      <c r="L9" s="124" t="e">
        <f>IF(Query1[[#This Row],[Content.0-3]]="","",(IF(Query1[[#This Row],[Content.0-3]]=0,Query1[[#This Row],[Content.0 - Absent ]],(IF(Query1[[#This Row],[Content.0-3]]=1,Query1[[#This Row],[Content.1 - Basic]],Query1[[#This Row],[Content.2 - Operational]])))))</f>
        <v>#VALUE!</v>
      </c>
      <c r="M9" s="125" t="e">
        <f>IF(Query1[[#This Row],[Content.0-3]]="","",Query1[[#This Row],[Content.IGG Ref]])</f>
        <v>#VALUE!</v>
      </c>
    </row>
    <row r="10" spans="1:25" x14ac:dyDescent="0.25">
      <c r="J10" s="129" t="e">
        <f>IF(Query1[[#This Row],[Content.0-3]]="","",(IF(Query1[[#This Row],[Content.0-3]]=0,"URGENT",(IF(Query1[[#This Row],[Content.0-3]]=1,"Requires attention","Can be improved")))))</f>
        <v>#VALUE!</v>
      </c>
      <c r="K10" s="129" t="e">
        <f>IF(Query1[[#This Row],[Content.0-3]]="","",Query1[[#This Row],[Content.ID]])</f>
        <v>#VALUE!</v>
      </c>
      <c r="L10" s="124" t="e">
        <f>IF(Query1[[#This Row],[Content.0-3]]="","",(IF(Query1[[#This Row],[Content.0-3]]=0,Query1[[#This Row],[Content.0 - Absent ]],(IF(Query1[[#This Row],[Content.0-3]]=1,Query1[[#This Row],[Content.1 - Basic]],Query1[[#This Row],[Content.2 - Operational]])))))</f>
        <v>#VALUE!</v>
      </c>
      <c r="M10" s="125" t="e">
        <f>IF(Query1[[#This Row],[Content.0-3]]="","",Query1[[#This Row],[Content.IGG Ref]])</f>
        <v>#VALUE!</v>
      </c>
    </row>
    <row r="11" spans="1:25" x14ac:dyDescent="0.25">
      <c r="J11" s="129" t="e">
        <f>IF(Query1[[#This Row],[Content.0-3]]="","",(IF(Query1[[#This Row],[Content.0-3]]=0,"URGENT",(IF(Query1[[#This Row],[Content.0-3]]=1,"Requires attention","Can be improved")))))</f>
        <v>#VALUE!</v>
      </c>
      <c r="K11" s="129" t="e">
        <f>IF(Query1[[#This Row],[Content.0-3]]="","",Query1[[#This Row],[Content.ID]])</f>
        <v>#VALUE!</v>
      </c>
      <c r="L11" s="124" t="e">
        <f>IF(Query1[[#This Row],[Content.0-3]]="","",(IF(Query1[[#This Row],[Content.0-3]]=0,Query1[[#This Row],[Content.0 - Absent ]],(IF(Query1[[#This Row],[Content.0-3]]=1,Query1[[#This Row],[Content.1 - Basic]],Query1[[#This Row],[Content.2 - Operational]])))))</f>
        <v>#VALUE!</v>
      </c>
      <c r="M11" s="125" t="e">
        <f>IF(Query1[[#This Row],[Content.0-3]]="","",Query1[[#This Row],[Content.IGG Ref]])</f>
        <v>#VALUE!</v>
      </c>
    </row>
    <row r="12" spans="1:25" x14ac:dyDescent="0.25">
      <c r="J12" s="129" t="e">
        <f>IF(Query1[[#This Row],[Content.0-3]]="","",(IF(Query1[[#This Row],[Content.0-3]]=0,"URGENT",(IF(Query1[[#This Row],[Content.0-3]]=1,"Requires attention","Can be improved")))))</f>
        <v>#VALUE!</v>
      </c>
      <c r="K12" s="129" t="e">
        <f>IF(Query1[[#This Row],[Content.0-3]]="","",Query1[[#This Row],[Content.ID]])</f>
        <v>#VALUE!</v>
      </c>
      <c r="L12" s="124" t="e">
        <f>IF(Query1[[#This Row],[Content.0-3]]="","",(IF(Query1[[#This Row],[Content.0-3]]=0,Query1[[#This Row],[Content.0 - Absent ]],(IF(Query1[[#This Row],[Content.0-3]]=1,Query1[[#This Row],[Content.1 - Basic]],Query1[[#This Row],[Content.2 - Operational]])))))</f>
        <v>#VALUE!</v>
      </c>
      <c r="M12" s="125" t="e">
        <f>IF(Query1[[#This Row],[Content.0-3]]="","",Query1[[#This Row],[Content.IGG Ref]])</f>
        <v>#VALUE!</v>
      </c>
    </row>
    <row r="13" spans="1:25" x14ac:dyDescent="0.25">
      <c r="J13" s="129" t="e">
        <f>IF(Query1[[#This Row],[Content.0-3]]="","",(IF(Query1[[#This Row],[Content.0-3]]=0,"URGENT",(IF(Query1[[#This Row],[Content.0-3]]=1,"Requires attention","Can be improved")))))</f>
        <v>#VALUE!</v>
      </c>
      <c r="K13" s="129" t="e">
        <f>IF(Query1[[#This Row],[Content.0-3]]="","",Query1[[#This Row],[Content.ID]])</f>
        <v>#VALUE!</v>
      </c>
      <c r="L13" s="124" t="e">
        <f>IF(Query1[[#This Row],[Content.0-3]]="","",(IF(Query1[[#This Row],[Content.0-3]]=0,Query1[[#This Row],[Content.0 - Absent ]],(IF(Query1[[#This Row],[Content.0-3]]=1,Query1[[#This Row],[Content.1 - Basic]],Query1[[#This Row],[Content.2 - Operational]])))))</f>
        <v>#VALUE!</v>
      </c>
      <c r="M13" s="125" t="e">
        <f>IF(Query1[[#This Row],[Content.0-3]]="","",Query1[[#This Row],[Content.IGG Ref]])</f>
        <v>#VALUE!</v>
      </c>
    </row>
    <row r="14" spans="1:25" x14ac:dyDescent="0.25">
      <c r="J14" s="129" t="e">
        <f>IF(Query1[[#This Row],[Content.0-3]]="","",(IF(Query1[[#This Row],[Content.0-3]]=0,"URGENT",(IF(Query1[[#This Row],[Content.0-3]]=1,"Requires attention","Can be improved")))))</f>
        <v>#VALUE!</v>
      </c>
      <c r="K14" s="129" t="e">
        <f>IF(Query1[[#This Row],[Content.0-3]]="","",Query1[[#This Row],[Content.ID]])</f>
        <v>#VALUE!</v>
      </c>
      <c r="L14" s="124" t="e">
        <f>IF(Query1[[#This Row],[Content.0-3]]="","",(IF(Query1[[#This Row],[Content.0-3]]=0,Query1[[#This Row],[Content.0 - Absent ]],(IF(Query1[[#This Row],[Content.0-3]]=1,Query1[[#This Row],[Content.1 - Basic]],Query1[[#This Row],[Content.2 - Operational]])))))</f>
        <v>#VALUE!</v>
      </c>
      <c r="M14" s="125" t="e">
        <f>IF(Query1[[#This Row],[Content.0-3]]="","",Query1[[#This Row],[Content.IGG Ref]])</f>
        <v>#VALUE!</v>
      </c>
    </row>
    <row r="15" spans="1:25" x14ac:dyDescent="0.25">
      <c r="J15" s="129" t="e">
        <f>IF(Query1[[#This Row],[Content.0-3]]="","",(IF(Query1[[#This Row],[Content.0-3]]=0,"URGENT",(IF(Query1[[#This Row],[Content.0-3]]=1,"Requires attention","Can be improved")))))</f>
        <v>#VALUE!</v>
      </c>
      <c r="K15" s="129" t="e">
        <f>IF(Query1[[#This Row],[Content.0-3]]="","",Query1[[#This Row],[Content.ID]])</f>
        <v>#VALUE!</v>
      </c>
      <c r="L15" s="124" t="e">
        <f>IF(Query1[[#This Row],[Content.0-3]]="","",(IF(Query1[[#This Row],[Content.0-3]]=0,Query1[[#This Row],[Content.0 - Absent ]],(IF(Query1[[#This Row],[Content.0-3]]=1,Query1[[#This Row],[Content.1 - Basic]],Query1[[#This Row],[Content.2 - Operational]])))))</f>
        <v>#VALUE!</v>
      </c>
      <c r="M15" s="125" t="e">
        <f>IF(Query1[[#This Row],[Content.0-3]]="","",Query1[[#This Row],[Content.IGG Ref]])</f>
        <v>#VALUE!</v>
      </c>
    </row>
    <row r="16" spans="1:25" x14ac:dyDescent="0.25">
      <c r="J16" s="129" t="e">
        <f>IF(Query1[[#This Row],[Content.0-3]]="","",(IF(Query1[[#This Row],[Content.0-3]]=0,"URGENT",(IF(Query1[[#This Row],[Content.0-3]]=1,"Requires attention","Can be improved")))))</f>
        <v>#VALUE!</v>
      </c>
      <c r="K16" s="129" t="e">
        <f>IF(Query1[[#This Row],[Content.0-3]]="","",Query1[[#This Row],[Content.ID]])</f>
        <v>#VALUE!</v>
      </c>
      <c r="L16" s="124" t="e">
        <f>IF(Query1[[#This Row],[Content.0-3]]="","",(IF(Query1[[#This Row],[Content.0-3]]=0,Query1[[#This Row],[Content.0 - Absent ]],(IF(Query1[[#This Row],[Content.0-3]]=1,Query1[[#This Row],[Content.1 - Basic]],Query1[[#This Row],[Content.2 - Operational]])))))</f>
        <v>#VALUE!</v>
      </c>
      <c r="M16" s="125" t="e">
        <f>IF(Query1[[#This Row],[Content.0-3]]="","",Query1[[#This Row],[Content.IGG Ref]])</f>
        <v>#VALUE!</v>
      </c>
    </row>
    <row r="17" spans="10:13" x14ac:dyDescent="0.25">
      <c r="J17" s="129" t="e">
        <f>IF(Query1[[#This Row],[Content.0-3]]="","",(IF(Query1[[#This Row],[Content.0-3]]=0,"URGENT",(IF(Query1[[#This Row],[Content.0-3]]=1,"Requires attention","Can be improved")))))</f>
        <v>#VALUE!</v>
      </c>
      <c r="K17" s="129" t="e">
        <f>IF(Query1[[#This Row],[Content.0-3]]="","",Query1[[#This Row],[Content.ID]])</f>
        <v>#VALUE!</v>
      </c>
      <c r="L17" s="124" t="e">
        <f>IF(Query1[[#This Row],[Content.0-3]]="","",(IF(Query1[[#This Row],[Content.0-3]]=0,Query1[[#This Row],[Content.0 - Absent ]],(IF(Query1[[#This Row],[Content.0-3]]=1,Query1[[#This Row],[Content.1 - Basic]],Query1[[#This Row],[Content.2 - Operational]])))))</f>
        <v>#VALUE!</v>
      </c>
      <c r="M17" s="125" t="e">
        <f>IF(Query1[[#This Row],[Content.0-3]]="","",Query1[[#This Row],[Content.IGG Ref]])</f>
        <v>#VALUE!</v>
      </c>
    </row>
    <row r="18" spans="10:13" x14ac:dyDescent="0.25">
      <c r="J18" s="129" t="e">
        <f>IF(Query1[[#This Row],[Content.0-3]]="","",(IF(Query1[[#This Row],[Content.0-3]]=0,"URGENT",(IF(Query1[[#This Row],[Content.0-3]]=1,"Requires attention","Can be improved")))))</f>
        <v>#VALUE!</v>
      </c>
      <c r="K18" s="129" t="e">
        <f>IF(Query1[[#This Row],[Content.0-3]]="","",Query1[[#This Row],[Content.ID]])</f>
        <v>#VALUE!</v>
      </c>
      <c r="L18" s="124" t="e">
        <f>IF(Query1[[#This Row],[Content.0-3]]="","",(IF(Query1[[#This Row],[Content.0-3]]=0,Query1[[#This Row],[Content.0 - Absent ]],(IF(Query1[[#This Row],[Content.0-3]]=1,Query1[[#This Row],[Content.1 - Basic]],Query1[[#This Row],[Content.2 - Operational]])))))</f>
        <v>#VALUE!</v>
      </c>
      <c r="M18" s="125" t="e">
        <f>IF(Query1[[#This Row],[Content.0-3]]="","",Query1[[#This Row],[Content.IGG Ref]])</f>
        <v>#VALUE!</v>
      </c>
    </row>
    <row r="19" spans="10:13" x14ac:dyDescent="0.25">
      <c r="J19" s="155" t="e">
        <f>IF(Query1[[#This Row],[Content.0-3]]="","",(IF(Query1[[#This Row],[Content.0-3]]=0,"URGENT",(IF(Query1[[#This Row],[Content.0-3]]=1,"Requires attention","Can be improved")))))</f>
        <v>#VALUE!</v>
      </c>
      <c r="K19" s="129" t="e">
        <f>IF(Query1[[#This Row],[Content.0-3]]="","",Query1[[#This Row],[Content.ID]])</f>
        <v>#VALUE!</v>
      </c>
      <c r="L19" s="156" t="e">
        <f>IF(Query1[[#This Row],[Content.0-3]]="","",(IF(Query1[[#This Row],[Content.0-3]]=0,Query1[[#This Row],[Content.0 - Absent ]],(IF(Query1[[#This Row],[Content.0-3]]=1,Query1[[#This Row],[Content.1 - Basic]],Query1[[#This Row],[Content.2 - Operational]])))))</f>
        <v>#VALUE!</v>
      </c>
      <c r="M19" s="125" t="e">
        <f>IF(Query1[[#This Row],[Content.0-3]]="","",Query1[[#This Row],[Content.IGG Ref]])</f>
        <v>#VALUE!</v>
      </c>
    </row>
    <row r="20" spans="10:13" x14ac:dyDescent="0.25">
      <c r="J20" s="155" t="e">
        <f>IF(Query1[[#This Row],[Content.0-3]]="","",(IF(Query1[[#This Row],[Content.0-3]]=0,"URGENT",(IF(Query1[[#This Row],[Content.0-3]]=1,"Requires attention","Can be improved")))))</f>
        <v>#VALUE!</v>
      </c>
      <c r="K20" s="129" t="e">
        <f>IF(Query1[[#This Row],[Content.0-3]]="","",Query1[[#This Row],[Content.ID]])</f>
        <v>#VALUE!</v>
      </c>
      <c r="L20" s="156" t="e">
        <f>IF(Query1[[#This Row],[Content.0-3]]="","",(IF(Query1[[#This Row],[Content.0-3]]=0,Query1[[#This Row],[Content.0 - Absent ]],(IF(Query1[[#This Row],[Content.0-3]]=1,Query1[[#This Row],[Content.1 - Basic]],Query1[[#This Row],[Content.2 - Operational]])))))</f>
        <v>#VALUE!</v>
      </c>
      <c r="M20" s="125" t="e">
        <f>IF(Query1[[#This Row],[Content.0-3]]="","",Query1[[#This Row],[Content.IGG Ref]])</f>
        <v>#VALUE!</v>
      </c>
    </row>
    <row r="21" spans="10:13" x14ac:dyDescent="0.25">
      <c r="J21" s="155" t="e">
        <f>IF(Query1[[#This Row],[Content.0-3]]="","",(IF(Query1[[#This Row],[Content.0-3]]=0,"URGENT",(IF(Query1[[#This Row],[Content.0-3]]=1,"Requires attention","Can be improved")))))</f>
        <v>#VALUE!</v>
      </c>
      <c r="K21" s="129" t="e">
        <f>IF(Query1[[#This Row],[Content.0-3]]="","",Query1[[#This Row],[Content.ID]])</f>
        <v>#VALUE!</v>
      </c>
      <c r="L21" s="156" t="e">
        <f>IF(Query1[[#This Row],[Content.0-3]]="","",(IF(Query1[[#This Row],[Content.0-3]]=0,Query1[[#This Row],[Content.0 - Absent ]],(IF(Query1[[#This Row],[Content.0-3]]=1,Query1[[#This Row],[Content.1 - Basic]],Query1[[#This Row],[Content.2 - Operational]])))))</f>
        <v>#VALUE!</v>
      </c>
      <c r="M21" s="125" t="e">
        <f>IF(Query1[[#This Row],[Content.0-3]]="","",Query1[[#This Row],[Content.IGG Ref]])</f>
        <v>#VALUE!</v>
      </c>
    </row>
    <row r="22" spans="10:13" x14ac:dyDescent="0.25">
      <c r="J22" s="155" t="e">
        <f>IF(Query1[[#This Row],[Content.0-3]]="","",(IF(Query1[[#This Row],[Content.0-3]]=0,"URGENT",(IF(Query1[[#This Row],[Content.0-3]]=1,"Requires attention","Can be improved")))))</f>
        <v>#VALUE!</v>
      </c>
      <c r="K22" s="129" t="e">
        <f>IF(Query1[[#This Row],[Content.0-3]]="","",Query1[[#This Row],[Content.ID]])</f>
        <v>#VALUE!</v>
      </c>
      <c r="L22" s="156" t="e">
        <f>IF(Query1[[#This Row],[Content.0-3]]="","",(IF(Query1[[#This Row],[Content.0-3]]=0,Query1[[#This Row],[Content.0 - Absent ]],(IF(Query1[[#This Row],[Content.0-3]]=1,Query1[[#This Row],[Content.1 - Basic]],Query1[[#This Row],[Content.2 - Operational]])))))</f>
        <v>#VALUE!</v>
      </c>
      <c r="M22" s="125" t="e">
        <f>IF(Query1[[#This Row],[Content.0-3]]="","",Query1[[#This Row],[Content.IGG Ref]])</f>
        <v>#VALUE!</v>
      </c>
    </row>
    <row r="23" spans="10:13" x14ac:dyDescent="0.25">
      <c r="J23" s="155" t="e">
        <f>IF(Query1[[#This Row],[Content.0-3]]="","",(IF(Query1[[#This Row],[Content.0-3]]=0,"URGENT",(IF(Query1[[#This Row],[Content.0-3]]=1,"Requires attention","Can be improved")))))</f>
        <v>#VALUE!</v>
      </c>
      <c r="K23" s="129" t="e">
        <f>IF(Query1[[#This Row],[Content.0-3]]="","",Query1[[#This Row],[Content.ID]])</f>
        <v>#VALUE!</v>
      </c>
      <c r="L23" s="156" t="e">
        <f>IF(Query1[[#This Row],[Content.0-3]]="","",(IF(Query1[[#This Row],[Content.0-3]]=0,Query1[[#This Row],[Content.0 - Absent ]],(IF(Query1[[#This Row],[Content.0-3]]=1,Query1[[#This Row],[Content.1 - Basic]],Query1[[#This Row],[Content.2 - Operational]])))))</f>
        <v>#VALUE!</v>
      </c>
      <c r="M23" s="125" t="e">
        <f>IF(Query1[[#This Row],[Content.0-3]]="","",Query1[[#This Row],[Content.IGG Ref]])</f>
        <v>#VALUE!</v>
      </c>
    </row>
    <row r="24" spans="10:13" x14ac:dyDescent="0.25">
      <c r="J24" s="155" t="e">
        <f>IF(Query1[[#This Row],[Content.0-3]]="","",(IF(Query1[[#This Row],[Content.0-3]]=0,"URGENT",(IF(Query1[[#This Row],[Content.0-3]]=1,"Requires attention","Can be improved")))))</f>
        <v>#VALUE!</v>
      </c>
      <c r="K24" s="129" t="e">
        <f>IF(Query1[[#This Row],[Content.0-3]]="","",Query1[[#This Row],[Content.ID]])</f>
        <v>#VALUE!</v>
      </c>
      <c r="L24" s="156" t="e">
        <f>IF(Query1[[#This Row],[Content.0-3]]="","",(IF(Query1[[#This Row],[Content.0-3]]=0,Query1[[#This Row],[Content.0 - Absent ]],(IF(Query1[[#This Row],[Content.0-3]]=1,Query1[[#This Row],[Content.1 - Basic]],Query1[[#This Row],[Content.2 - Operational]])))))</f>
        <v>#VALUE!</v>
      </c>
      <c r="M24" s="125" t="e">
        <f>IF(Query1[[#This Row],[Content.0-3]]="","",Query1[[#This Row],[Content.IGG Ref]])</f>
        <v>#VALUE!</v>
      </c>
    </row>
    <row r="25" spans="10:13" x14ac:dyDescent="0.25">
      <c r="J25" s="155" t="e">
        <f>IF(Query1[[#This Row],[Content.0-3]]="","",(IF(Query1[[#This Row],[Content.0-3]]=0,"URGENT",(IF(Query1[[#This Row],[Content.0-3]]=1,"Requires attention","Can be improved")))))</f>
        <v>#VALUE!</v>
      </c>
      <c r="K25" s="129" t="e">
        <f>IF(Query1[[#This Row],[Content.0-3]]="","",Query1[[#This Row],[Content.ID]])</f>
        <v>#VALUE!</v>
      </c>
      <c r="L25" s="156" t="e">
        <f>IF(Query1[[#This Row],[Content.0-3]]="","",(IF(Query1[[#This Row],[Content.0-3]]=0,Query1[[#This Row],[Content.0 - Absent ]],(IF(Query1[[#This Row],[Content.0-3]]=1,Query1[[#This Row],[Content.1 - Basic]],Query1[[#This Row],[Content.2 - Operational]])))))</f>
        <v>#VALUE!</v>
      </c>
      <c r="M25" s="125" t="e">
        <f>IF(Query1[[#This Row],[Content.0-3]]="","",Query1[[#This Row],[Content.IGG Ref]])</f>
        <v>#VALUE!</v>
      </c>
    </row>
    <row r="26" spans="10:13" x14ac:dyDescent="0.25">
      <c r="J26" s="155" t="e">
        <f>IF(Query1[[#This Row],[Content.0-3]]="","",(IF(Query1[[#This Row],[Content.0-3]]=0,"URGENT",(IF(Query1[[#This Row],[Content.0-3]]=1,"Requires attention","Can be improved")))))</f>
        <v>#VALUE!</v>
      </c>
      <c r="K26" s="129" t="e">
        <f>IF(Query1[[#This Row],[Content.0-3]]="","",Query1[[#This Row],[Content.ID]])</f>
        <v>#VALUE!</v>
      </c>
      <c r="L26" s="156" t="e">
        <f>IF(Query1[[#This Row],[Content.0-3]]="","",(IF(Query1[[#This Row],[Content.0-3]]=0,Query1[[#This Row],[Content.0 - Absent ]],(IF(Query1[[#This Row],[Content.0-3]]=1,Query1[[#This Row],[Content.1 - Basic]],Query1[[#This Row],[Content.2 - Operational]])))))</f>
        <v>#VALUE!</v>
      </c>
      <c r="M26" s="125" t="e">
        <f>IF(Query1[[#This Row],[Content.0-3]]="","",Query1[[#This Row],[Content.IGG Ref]])</f>
        <v>#VALUE!</v>
      </c>
    </row>
    <row r="27" spans="10:13" x14ac:dyDescent="0.25">
      <c r="J27" s="155" t="e">
        <f>IF(Query1[[#This Row],[Content.0-3]]="","",(IF(Query1[[#This Row],[Content.0-3]]=0,"URGENT",(IF(Query1[[#This Row],[Content.0-3]]=1,"Requires attention","Can be improved")))))</f>
        <v>#VALUE!</v>
      </c>
      <c r="K27" s="129" t="e">
        <f>IF(Query1[[#This Row],[Content.0-3]]="","",Query1[[#This Row],[Content.ID]])</f>
        <v>#VALUE!</v>
      </c>
      <c r="L27" s="156" t="e">
        <f>IF(Query1[[#This Row],[Content.0-3]]="","",(IF(Query1[[#This Row],[Content.0-3]]=0,Query1[[#This Row],[Content.0 - Absent ]],(IF(Query1[[#This Row],[Content.0-3]]=1,Query1[[#This Row],[Content.1 - Basic]],Query1[[#This Row],[Content.2 - Operational]])))))</f>
        <v>#VALUE!</v>
      </c>
      <c r="M27" s="125" t="e">
        <f>IF(Query1[[#This Row],[Content.0-3]]="","",Query1[[#This Row],[Content.IGG Ref]])</f>
        <v>#VALUE!</v>
      </c>
    </row>
    <row r="28" spans="10:13" x14ac:dyDescent="0.25">
      <c r="J28" s="155" t="e">
        <f>IF(Query1[[#This Row],[Content.0-3]]="","",(IF(Query1[[#This Row],[Content.0-3]]=0,"URGENT",(IF(Query1[[#This Row],[Content.0-3]]=1,"Requires attention","Can be improved")))))</f>
        <v>#VALUE!</v>
      </c>
      <c r="K28" s="129" t="e">
        <f>IF(Query1[[#This Row],[Content.0-3]]="","",Query1[[#This Row],[Content.ID]])</f>
        <v>#VALUE!</v>
      </c>
      <c r="L28" s="156" t="e">
        <f>IF(Query1[[#This Row],[Content.0-3]]="","",(IF(Query1[[#This Row],[Content.0-3]]=0,Query1[[#This Row],[Content.0 - Absent ]],(IF(Query1[[#This Row],[Content.0-3]]=1,Query1[[#This Row],[Content.1 - Basic]],Query1[[#This Row],[Content.2 - Operational]])))))</f>
        <v>#VALUE!</v>
      </c>
      <c r="M28" s="125" t="e">
        <f>IF(Query1[[#This Row],[Content.0-3]]="","",Query1[[#This Row],[Content.IGG Ref]])</f>
        <v>#VALUE!</v>
      </c>
    </row>
    <row r="29" spans="10:13" x14ac:dyDescent="0.25">
      <c r="J29" s="155" t="e">
        <f>IF(Query1[[#This Row],[Content.0-3]]="","",(IF(Query1[[#This Row],[Content.0-3]]=0,"URGENT",(IF(Query1[[#This Row],[Content.0-3]]=1,"Requires attention","Can be improved")))))</f>
        <v>#VALUE!</v>
      </c>
      <c r="K29" s="129" t="e">
        <f>IF(Query1[[#This Row],[Content.0-3]]="","",Query1[[#This Row],[Content.ID]])</f>
        <v>#VALUE!</v>
      </c>
      <c r="L29" s="156" t="e">
        <f>IF(Query1[[#This Row],[Content.0-3]]="","",(IF(Query1[[#This Row],[Content.0-3]]=0,Query1[[#This Row],[Content.0 - Absent ]],(IF(Query1[[#This Row],[Content.0-3]]=1,Query1[[#This Row],[Content.1 - Basic]],Query1[[#This Row],[Content.2 - Operational]])))))</f>
        <v>#VALUE!</v>
      </c>
      <c r="M29" s="125" t="e">
        <f>IF(Query1[[#This Row],[Content.0-3]]="","",Query1[[#This Row],[Content.IGG Ref]])</f>
        <v>#VALUE!</v>
      </c>
    </row>
    <row r="30" spans="10:13" x14ac:dyDescent="0.25">
      <c r="J30" s="155" t="e">
        <f>IF(Query1[[#This Row],[Content.0-3]]="","",(IF(Query1[[#This Row],[Content.0-3]]=0,"URGENT",(IF(Query1[[#This Row],[Content.0-3]]=1,"Requires attention","Can be improved")))))</f>
        <v>#VALUE!</v>
      </c>
      <c r="K30" s="129" t="e">
        <f>IF(Query1[[#This Row],[Content.0-3]]="","",Query1[[#This Row],[Content.ID]])</f>
        <v>#VALUE!</v>
      </c>
      <c r="L30" s="156" t="e">
        <f>IF(Query1[[#This Row],[Content.0-3]]="","",(IF(Query1[[#This Row],[Content.0-3]]=0,Query1[[#This Row],[Content.0 - Absent ]],(IF(Query1[[#This Row],[Content.0-3]]=1,Query1[[#This Row],[Content.1 - Basic]],Query1[[#This Row],[Content.2 - Operational]])))))</f>
        <v>#VALUE!</v>
      </c>
      <c r="M30" s="125" t="e">
        <f>IF(Query1[[#This Row],[Content.0-3]]="","",Query1[[#This Row],[Content.IGG Ref]])</f>
        <v>#VALUE!</v>
      </c>
    </row>
    <row r="31" spans="10:13" x14ac:dyDescent="0.25">
      <c r="J31" s="155" t="e">
        <f>IF(Query1[[#This Row],[Content.0-3]]="","",(IF(Query1[[#This Row],[Content.0-3]]=0,"URGENT",(IF(Query1[[#This Row],[Content.0-3]]=1,"Requires attention","Can be improved")))))</f>
        <v>#VALUE!</v>
      </c>
      <c r="K31" s="129" t="e">
        <f>IF(Query1[[#This Row],[Content.0-3]]="","",Query1[[#This Row],[Content.ID]])</f>
        <v>#VALUE!</v>
      </c>
      <c r="L31" s="156" t="e">
        <f>IF(Query1[[#This Row],[Content.0-3]]="","",(IF(Query1[[#This Row],[Content.0-3]]=0,Query1[[#This Row],[Content.0 - Absent ]],(IF(Query1[[#This Row],[Content.0-3]]=1,Query1[[#This Row],[Content.1 - Basic]],Query1[[#This Row],[Content.2 - Operational]])))))</f>
        <v>#VALUE!</v>
      </c>
      <c r="M31" s="125" t="e">
        <f>IF(Query1[[#This Row],[Content.0-3]]="","",Query1[[#This Row],[Content.IGG Ref]])</f>
        <v>#VALUE!</v>
      </c>
    </row>
    <row r="32" spans="10:13" x14ac:dyDescent="0.25">
      <c r="J32" s="155" t="e">
        <f>IF(Query1[[#This Row],[Content.0-3]]="","",(IF(Query1[[#This Row],[Content.0-3]]=0,"URGENT",(IF(Query1[[#This Row],[Content.0-3]]=1,"Requires attention","Can be improved")))))</f>
        <v>#VALUE!</v>
      </c>
      <c r="K32" s="129" t="e">
        <f>IF(Query1[[#This Row],[Content.0-3]]="","",Query1[[#This Row],[Content.ID]])</f>
        <v>#VALUE!</v>
      </c>
      <c r="L32" s="156" t="e">
        <f>IF(Query1[[#This Row],[Content.0-3]]="","",(IF(Query1[[#This Row],[Content.0-3]]=0,Query1[[#This Row],[Content.0 - Absent ]],(IF(Query1[[#This Row],[Content.0-3]]=1,Query1[[#This Row],[Content.1 - Basic]],Query1[[#This Row],[Content.2 - Operational]])))))</f>
        <v>#VALUE!</v>
      </c>
      <c r="M32" s="125" t="e">
        <f>IF(Query1[[#This Row],[Content.0-3]]="","",Query1[[#This Row],[Content.IGG Ref]])</f>
        <v>#VALUE!</v>
      </c>
    </row>
    <row r="33" spans="10:13" x14ac:dyDescent="0.25">
      <c r="J33" s="155" t="e">
        <f>IF(Query1[[#This Row],[Content.0-3]]="","",(IF(Query1[[#This Row],[Content.0-3]]=0,"URGENT",(IF(Query1[[#This Row],[Content.0-3]]=1,"Requires attention","Can be improved")))))</f>
        <v>#VALUE!</v>
      </c>
      <c r="K33" s="129" t="e">
        <f>IF(Query1[[#This Row],[Content.0-3]]="","",Query1[[#This Row],[Content.ID]])</f>
        <v>#VALUE!</v>
      </c>
      <c r="L33" s="156" t="e">
        <f>IF(Query1[[#This Row],[Content.0-3]]="","",(IF(Query1[[#This Row],[Content.0-3]]=0,Query1[[#This Row],[Content.0 - Absent ]],(IF(Query1[[#This Row],[Content.0-3]]=1,Query1[[#This Row],[Content.1 - Basic]],Query1[[#This Row],[Content.2 - Operational]])))))</f>
        <v>#VALUE!</v>
      </c>
      <c r="M33" s="125" t="e">
        <f>IF(Query1[[#This Row],[Content.0-3]]="","",Query1[[#This Row],[Content.IGG Ref]])</f>
        <v>#VALUE!</v>
      </c>
    </row>
    <row r="34" spans="10:13" x14ac:dyDescent="0.25">
      <c r="J34" s="155" t="e">
        <f>IF(Query1[[#This Row],[Content.0-3]]="","",(IF(Query1[[#This Row],[Content.0-3]]=0,"URGENT",(IF(Query1[[#This Row],[Content.0-3]]=1,"Requires attention","Can be improved")))))</f>
        <v>#VALUE!</v>
      </c>
      <c r="K34" s="129" t="e">
        <f>IF(Query1[[#This Row],[Content.0-3]]="","",Query1[[#This Row],[Content.ID]])</f>
        <v>#VALUE!</v>
      </c>
      <c r="L34" s="156" t="e">
        <f>IF(Query1[[#This Row],[Content.0-3]]="","",(IF(Query1[[#This Row],[Content.0-3]]=0,Query1[[#This Row],[Content.0 - Absent ]],(IF(Query1[[#This Row],[Content.0-3]]=1,Query1[[#This Row],[Content.1 - Basic]],Query1[[#This Row],[Content.2 - Operational]])))))</f>
        <v>#VALUE!</v>
      </c>
      <c r="M34" s="125" t="e">
        <f>IF(Query1[[#This Row],[Content.0-3]]="","",Query1[[#This Row],[Content.IGG Ref]])</f>
        <v>#VALUE!</v>
      </c>
    </row>
    <row r="35" spans="10:13" x14ac:dyDescent="0.25">
      <c r="J35" s="155" t="e">
        <f>IF(Query1[[#This Row],[Content.0-3]]="","",(IF(Query1[[#This Row],[Content.0-3]]=0,"URGENT",(IF(Query1[[#This Row],[Content.0-3]]=1,"Requires attention","Can be improved")))))</f>
        <v>#VALUE!</v>
      </c>
      <c r="K35" s="129" t="e">
        <f>IF(Query1[[#This Row],[Content.0-3]]="","",Query1[[#This Row],[Content.ID]])</f>
        <v>#VALUE!</v>
      </c>
      <c r="L35" s="156" t="e">
        <f>IF(Query1[[#This Row],[Content.0-3]]="","",(IF(Query1[[#This Row],[Content.0-3]]=0,Query1[[#This Row],[Content.0 - Absent ]],(IF(Query1[[#This Row],[Content.0-3]]=1,Query1[[#This Row],[Content.1 - Basic]],Query1[[#This Row],[Content.2 - Operational]])))))</f>
        <v>#VALUE!</v>
      </c>
      <c r="M35" s="125" t="e">
        <f>IF(Query1[[#This Row],[Content.0-3]]="","",Query1[[#This Row],[Content.IGG Ref]])</f>
        <v>#VALUE!</v>
      </c>
    </row>
    <row r="36" spans="10:13" x14ac:dyDescent="0.25">
      <c r="J36" s="155" t="e">
        <f>IF(Query1[[#This Row],[Content.0-3]]="","",(IF(Query1[[#This Row],[Content.0-3]]=0,"URGENT",(IF(Query1[[#This Row],[Content.0-3]]=1,"Requires attention","Can be improved")))))</f>
        <v>#VALUE!</v>
      </c>
      <c r="K36" s="129" t="e">
        <f>IF(Query1[[#This Row],[Content.0-3]]="","",Query1[[#This Row],[Content.ID]])</f>
        <v>#VALUE!</v>
      </c>
      <c r="L36" s="156" t="e">
        <f>IF(Query1[[#This Row],[Content.0-3]]="","",(IF(Query1[[#This Row],[Content.0-3]]=0,Query1[[#This Row],[Content.0 - Absent ]],(IF(Query1[[#This Row],[Content.0-3]]=1,Query1[[#This Row],[Content.1 - Basic]],Query1[[#This Row],[Content.2 - Operational]])))))</f>
        <v>#VALUE!</v>
      </c>
      <c r="M36" s="125" t="e">
        <f>IF(Query1[[#This Row],[Content.0-3]]="","",Query1[[#This Row],[Content.IGG Ref]])</f>
        <v>#VALUE!</v>
      </c>
    </row>
    <row r="37" spans="10:13" x14ac:dyDescent="0.25">
      <c r="J37" s="155" t="e">
        <f>IF(Query1[[#This Row],[Content.0-3]]="","",(IF(Query1[[#This Row],[Content.0-3]]=0,"URGENT",(IF(Query1[[#This Row],[Content.0-3]]=1,"Requires attention","Can be improved")))))</f>
        <v>#VALUE!</v>
      </c>
      <c r="K37" s="129" t="e">
        <f>IF(Query1[[#This Row],[Content.0-3]]="","",Query1[[#This Row],[Content.ID]])</f>
        <v>#VALUE!</v>
      </c>
      <c r="L37" s="156" t="e">
        <f>IF(Query1[[#This Row],[Content.0-3]]="","",(IF(Query1[[#This Row],[Content.0-3]]=0,Query1[[#This Row],[Content.0 - Absent ]],(IF(Query1[[#This Row],[Content.0-3]]=1,Query1[[#This Row],[Content.1 - Basic]],Query1[[#This Row],[Content.2 - Operational]])))))</f>
        <v>#VALUE!</v>
      </c>
      <c r="M37" s="125" t="e">
        <f>IF(Query1[[#This Row],[Content.0-3]]="","",Query1[[#This Row],[Content.IGG Ref]])</f>
        <v>#VALUE!</v>
      </c>
    </row>
    <row r="38" spans="10:13" x14ac:dyDescent="0.25">
      <c r="J38" s="155" t="e">
        <f>IF(Query1[[#This Row],[Content.0-3]]="","",(IF(Query1[[#This Row],[Content.0-3]]=0,"URGENT",(IF(Query1[[#This Row],[Content.0-3]]=1,"Requires attention","Can be improved")))))</f>
        <v>#VALUE!</v>
      </c>
      <c r="K38" s="129" t="e">
        <f>IF(Query1[[#This Row],[Content.0-3]]="","",Query1[[#This Row],[Content.ID]])</f>
        <v>#VALUE!</v>
      </c>
      <c r="L38" s="156" t="e">
        <f>IF(Query1[[#This Row],[Content.0-3]]="","",(IF(Query1[[#This Row],[Content.0-3]]=0,Query1[[#This Row],[Content.0 - Absent ]],(IF(Query1[[#This Row],[Content.0-3]]=1,Query1[[#This Row],[Content.1 - Basic]],Query1[[#This Row],[Content.2 - Operational]])))))</f>
        <v>#VALUE!</v>
      </c>
      <c r="M38" s="125" t="e">
        <f>IF(Query1[[#This Row],[Content.0-3]]="","",Query1[[#This Row],[Content.IGG Ref]])</f>
        <v>#VALUE!</v>
      </c>
    </row>
    <row r="39" spans="10:13" x14ac:dyDescent="0.25">
      <c r="J39" s="155" t="e">
        <f>IF(Query1[[#This Row],[Content.0-3]]="","",(IF(Query1[[#This Row],[Content.0-3]]=0,"URGENT",(IF(Query1[[#This Row],[Content.0-3]]=1,"Requires attention","Can be improved")))))</f>
        <v>#VALUE!</v>
      </c>
      <c r="K39" s="129" t="e">
        <f>IF(Query1[[#This Row],[Content.0-3]]="","",Query1[[#This Row],[Content.ID]])</f>
        <v>#VALUE!</v>
      </c>
      <c r="L39" s="156" t="e">
        <f>IF(Query1[[#This Row],[Content.0-3]]="","",(IF(Query1[[#This Row],[Content.0-3]]=0,Query1[[#This Row],[Content.0 - Absent ]],(IF(Query1[[#This Row],[Content.0-3]]=1,Query1[[#This Row],[Content.1 - Basic]],Query1[[#This Row],[Content.2 - Operational]])))))</f>
        <v>#VALUE!</v>
      </c>
      <c r="M39" s="125" t="e">
        <f>IF(Query1[[#This Row],[Content.0-3]]="","",Query1[[#This Row],[Content.IGG Ref]])</f>
        <v>#VALUE!</v>
      </c>
    </row>
    <row r="40" spans="10:13" x14ac:dyDescent="0.25">
      <c r="J40" s="155" t="e">
        <f>IF(Query1[[#This Row],[Content.0-3]]="","",(IF(Query1[[#This Row],[Content.0-3]]=0,"URGENT",(IF(Query1[[#This Row],[Content.0-3]]=1,"Requires attention","Can be improved")))))</f>
        <v>#VALUE!</v>
      </c>
      <c r="K40" s="129" t="e">
        <f>IF(Query1[[#This Row],[Content.0-3]]="","",Query1[[#This Row],[Content.ID]])</f>
        <v>#VALUE!</v>
      </c>
      <c r="L40" s="156" t="e">
        <f>IF(Query1[[#This Row],[Content.0-3]]="","",(IF(Query1[[#This Row],[Content.0-3]]=0,Query1[[#This Row],[Content.0 - Absent ]],(IF(Query1[[#This Row],[Content.0-3]]=1,Query1[[#This Row],[Content.1 - Basic]],Query1[[#This Row],[Content.2 - Operational]])))))</f>
        <v>#VALUE!</v>
      </c>
      <c r="M40" s="125" t="e">
        <f>IF(Query1[[#This Row],[Content.0-3]]="","",Query1[[#This Row],[Content.IGG Ref]])</f>
        <v>#VALUE!</v>
      </c>
    </row>
    <row r="41" spans="10:13" x14ac:dyDescent="0.25">
      <c r="J41" s="155" t="e">
        <f>IF(Query1[[#This Row],[Content.0-3]]="","",(IF(Query1[[#This Row],[Content.0-3]]=0,"URGENT",(IF(Query1[[#This Row],[Content.0-3]]=1,"Requires attention","Can be improved")))))</f>
        <v>#VALUE!</v>
      </c>
      <c r="K41" s="129" t="e">
        <f>IF(Query1[[#This Row],[Content.0-3]]="","",Query1[[#This Row],[Content.ID]])</f>
        <v>#VALUE!</v>
      </c>
      <c r="L41" s="156" t="e">
        <f>IF(Query1[[#This Row],[Content.0-3]]="","",(IF(Query1[[#This Row],[Content.0-3]]=0,Query1[[#This Row],[Content.0 - Absent ]],(IF(Query1[[#This Row],[Content.0-3]]=1,Query1[[#This Row],[Content.1 - Basic]],Query1[[#This Row],[Content.2 - Operational]])))))</f>
        <v>#VALUE!</v>
      </c>
      <c r="M41" s="125" t="e">
        <f>IF(Query1[[#This Row],[Content.0-3]]="","",Query1[[#This Row],[Content.IGG Ref]])</f>
        <v>#VALUE!</v>
      </c>
    </row>
    <row r="42" spans="10:13" x14ac:dyDescent="0.25">
      <c r="J42" s="155" t="e">
        <f>IF(Query1[[#This Row],[Content.0-3]]="","",(IF(Query1[[#This Row],[Content.0-3]]=0,"URGENT",(IF(Query1[[#This Row],[Content.0-3]]=1,"Requires attention","Can be improved")))))</f>
        <v>#VALUE!</v>
      </c>
      <c r="K42" s="129" t="e">
        <f>IF(Query1[[#This Row],[Content.0-3]]="","",Query1[[#This Row],[Content.ID]])</f>
        <v>#VALUE!</v>
      </c>
      <c r="L42" s="156" t="e">
        <f>IF(Query1[[#This Row],[Content.0-3]]="","",(IF(Query1[[#This Row],[Content.0-3]]=0,Query1[[#This Row],[Content.0 - Absent ]],(IF(Query1[[#This Row],[Content.0-3]]=1,Query1[[#This Row],[Content.1 - Basic]],Query1[[#This Row],[Content.2 - Operational]])))))</f>
        <v>#VALUE!</v>
      </c>
      <c r="M42" s="125" t="e">
        <f>IF(Query1[[#This Row],[Content.0-3]]="","",Query1[[#This Row],[Content.IGG Ref]])</f>
        <v>#VALUE!</v>
      </c>
    </row>
    <row r="43" spans="10:13" x14ac:dyDescent="0.25">
      <c r="J43" s="155" t="e">
        <f>IF(Query1[[#This Row],[Content.0-3]]="","",(IF(Query1[[#This Row],[Content.0-3]]=0,"URGENT",(IF(Query1[[#This Row],[Content.0-3]]=1,"Requires attention","Can be improved")))))</f>
        <v>#VALUE!</v>
      </c>
      <c r="K43" s="129" t="e">
        <f>IF(Query1[[#This Row],[Content.0-3]]="","",Query1[[#This Row],[Content.ID]])</f>
        <v>#VALUE!</v>
      </c>
      <c r="L43" s="156" t="e">
        <f>IF(Query1[[#This Row],[Content.0-3]]="","",(IF(Query1[[#This Row],[Content.0-3]]=0,Query1[[#This Row],[Content.0 - Absent ]],(IF(Query1[[#This Row],[Content.0-3]]=1,Query1[[#This Row],[Content.1 - Basic]],Query1[[#This Row],[Content.2 - Operational]])))))</f>
        <v>#VALUE!</v>
      </c>
      <c r="M43" s="125" t="e">
        <f>IF(Query1[[#This Row],[Content.0-3]]="","",Query1[[#This Row],[Content.IGG Ref]])</f>
        <v>#VALUE!</v>
      </c>
    </row>
    <row r="44" spans="10:13" x14ac:dyDescent="0.25">
      <c r="J44" s="155" t="e">
        <f>IF(Query1[[#This Row],[Content.0-3]]="","",(IF(Query1[[#This Row],[Content.0-3]]=0,"URGENT",(IF(Query1[[#This Row],[Content.0-3]]=1,"Requires attention","Can be improved")))))</f>
        <v>#VALUE!</v>
      </c>
      <c r="K44" s="129" t="e">
        <f>IF(Query1[[#This Row],[Content.0-3]]="","",Query1[[#This Row],[Content.ID]])</f>
        <v>#VALUE!</v>
      </c>
      <c r="L44" s="156" t="e">
        <f>IF(Query1[[#This Row],[Content.0-3]]="","",(IF(Query1[[#This Row],[Content.0-3]]=0,Query1[[#This Row],[Content.0 - Absent ]],(IF(Query1[[#This Row],[Content.0-3]]=1,Query1[[#This Row],[Content.1 - Basic]],Query1[[#This Row],[Content.2 - Operational]])))))</f>
        <v>#VALUE!</v>
      </c>
      <c r="M44" s="125" t="e">
        <f>IF(Query1[[#This Row],[Content.0-3]]="","",Query1[[#This Row],[Content.IGG Ref]])</f>
        <v>#VALUE!</v>
      </c>
    </row>
    <row r="45" spans="10:13" x14ac:dyDescent="0.25">
      <c r="J45" s="155" t="e">
        <f>IF(Query1[[#This Row],[Content.0-3]]="","",(IF(Query1[[#This Row],[Content.0-3]]=0,"URGENT",(IF(Query1[[#This Row],[Content.0-3]]=1,"Requires attention","Can be improved")))))</f>
        <v>#VALUE!</v>
      </c>
      <c r="K45" s="129" t="e">
        <f>IF(Query1[[#This Row],[Content.0-3]]="","",Query1[[#This Row],[Content.ID]])</f>
        <v>#VALUE!</v>
      </c>
      <c r="L45" s="156" t="e">
        <f>IF(Query1[[#This Row],[Content.0-3]]="","",(IF(Query1[[#This Row],[Content.0-3]]=0,Query1[[#This Row],[Content.0 - Absent ]],(IF(Query1[[#This Row],[Content.0-3]]=1,Query1[[#This Row],[Content.1 - Basic]],Query1[[#This Row],[Content.2 - Operational]])))))</f>
        <v>#VALUE!</v>
      </c>
      <c r="M45" s="125" t="e">
        <f>IF(Query1[[#This Row],[Content.0-3]]="","",Query1[[#This Row],[Content.IGG Ref]])</f>
        <v>#VALUE!</v>
      </c>
    </row>
    <row r="46" spans="10:13" x14ac:dyDescent="0.25">
      <c r="J46" s="155" t="e">
        <f>IF(Query1[[#This Row],[Content.0-3]]="","",(IF(Query1[[#This Row],[Content.0-3]]=0,"URGENT",(IF(Query1[[#This Row],[Content.0-3]]=1,"Requires attention","Can be improved")))))</f>
        <v>#VALUE!</v>
      </c>
      <c r="K46" s="129" t="e">
        <f>IF(Query1[[#This Row],[Content.0-3]]="","",Query1[[#This Row],[Content.ID]])</f>
        <v>#VALUE!</v>
      </c>
      <c r="L46" s="156" t="e">
        <f>IF(Query1[[#This Row],[Content.0-3]]="","",(IF(Query1[[#This Row],[Content.0-3]]=0,Query1[[#This Row],[Content.0 - Absent ]],(IF(Query1[[#This Row],[Content.0-3]]=1,Query1[[#This Row],[Content.1 - Basic]],Query1[[#This Row],[Content.2 - Operational]])))))</f>
        <v>#VALUE!</v>
      </c>
      <c r="M46" s="125" t="e">
        <f>IF(Query1[[#This Row],[Content.0-3]]="","",Query1[[#This Row],[Content.IGG Ref]])</f>
        <v>#VALUE!</v>
      </c>
    </row>
    <row r="47" spans="10:13" x14ac:dyDescent="0.25">
      <c r="J47" s="155" t="e">
        <f>IF(Query1[[#This Row],[Content.0-3]]="","",(IF(Query1[[#This Row],[Content.0-3]]=0,"URGENT",(IF(Query1[[#This Row],[Content.0-3]]=1,"Requires attention","Can be improved")))))</f>
        <v>#VALUE!</v>
      </c>
      <c r="K47" s="129" t="e">
        <f>IF(Query1[[#This Row],[Content.0-3]]="","",Query1[[#This Row],[Content.ID]])</f>
        <v>#VALUE!</v>
      </c>
      <c r="L47" s="156" t="e">
        <f>IF(Query1[[#This Row],[Content.0-3]]="","",(IF(Query1[[#This Row],[Content.0-3]]=0,Query1[[#This Row],[Content.0 - Absent ]],(IF(Query1[[#This Row],[Content.0-3]]=1,Query1[[#This Row],[Content.1 - Basic]],Query1[[#This Row],[Content.2 - Operational]])))))</f>
        <v>#VALUE!</v>
      </c>
      <c r="M47" s="125" t="e">
        <f>IF(Query1[[#This Row],[Content.0-3]]="","",Query1[[#This Row],[Content.IGG Ref]])</f>
        <v>#VALUE!</v>
      </c>
    </row>
    <row r="48" spans="10:13" x14ac:dyDescent="0.25">
      <c r="J48" s="155" t="e">
        <f>IF(Query1[[#This Row],[Content.0-3]]="","",(IF(Query1[[#This Row],[Content.0-3]]=0,"URGENT",(IF(Query1[[#This Row],[Content.0-3]]=1,"Requires attention","Can be improved")))))</f>
        <v>#VALUE!</v>
      </c>
      <c r="K48" s="129" t="e">
        <f>IF(Query1[[#This Row],[Content.0-3]]="","",Query1[[#This Row],[Content.ID]])</f>
        <v>#VALUE!</v>
      </c>
      <c r="L48" s="156" t="e">
        <f>IF(Query1[[#This Row],[Content.0-3]]="","",(IF(Query1[[#This Row],[Content.0-3]]=0,Query1[[#This Row],[Content.0 - Absent ]],(IF(Query1[[#This Row],[Content.0-3]]=1,Query1[[#This Row],[Content.1 - Basic]],Query1[[#This Row],[Content.2 - Operational]])))))</f>
        <v>#VALUE!</v>
      </c>
      <c r="M48" s="125" t="e">
        <f>IF(Query1[[#This Row],[Content.0-3]]="","",Query1[[#This Row],[Content.IGG Ref]])</f>
        <v>#VALUE!</v>
      </c>
    </row>
    <row r="49" spans="10:13" x14ac:dyDescent="0.25">
      <c r="J49" s="155" t="e">
        <f>IF(Query1[[#This Row],[Content.0-3]]="","",(IF(Query1[[#This Row],[Content.0-3]]=0,"URGENT",(IF(Query1[[#This Row],[Content.0-3]]=1,"Requires attention","Can be improved")))))</f>
        <v>#VALUE!</v>
      </c>
      <c r="K49" s="129" t="e">
        <f>IF(Query1[[#This Row],[Content.0-3]]="","",Query1[[#This Row],[Content.ID]])</f>
        <v>#VALUE!</v>
      </c>
      <c r="L49" s="156" t="e">
        <f>IF(Query1[[#This Row],[Content.0-3]]="","",(IF(Query1[[#This Row],[Content.0-3]]=0,Query1[[#This Row],[Content.0 - Absent ]],(IF(Query1[[#This Row],[Content.0-3]]=1,Query1[[#This Row],[Content.1 - Basic]],Query1[[#This Row],[Content.2 - Operational]])))))</f>
        <v>#VALUE!</v>
      </c>
      <c r="M49" s="125" t="e">
        <f>IF(Query1[[#This Row],[Content.0-3]]="","",Query1[[#This Row],[Content.IGG Ref]])</f>
        <v>#VALUE!</v>
      </c>
    </row>
    <row r="50" spans="10:13" x14ac:dyDescent="0.25">
      <c r="J50" s="155" t="e">
        <f>IF(Query1[[#This Row],[Content.0-3]]="","",(IF(Query1[[#This Row],[Content.0-3]]=0,"URGENT",(IF(Query1[[#This Row],[Content.0-3]]=1,"Requires attention","Can be improved")))))</f>
        <v>#VALUE!</v>
      </c>
      <c r="K50" s="129" t="e">
        <f>IF(Query1[[#This Row],[Content.0-3]]="","",Query1[[#This Row],[Content.ID]])</f>
        <v>#VALUE!</v>
      </c>
      <c r="L50" s="156" t="e">
        <f>IF(Query1[[#This Row],[Content.0-3]]="","",(IF(Query1[[#This Row],[Content.0-3]]=0,Query1[[#This Row],[Content.0 - Absent ]],(IF(Query1[[#This Row],[Content.0-3]]=1,Query1[[#This Row],[Content.1 - Basic]],Query1[[#This Row],[Content.2 - Operational]])))))</f>
        <v>#VALUE!</v>
      </c>
      <c r="M50" s="125" t="e">
        <f>IF(Query1[[#This Row],[Content.0-3]]="","",Query1[[#This Row],[Content.IGG Ref]])</f>
        <v>#VALUE!</v>
      </c>
    </row>
  </sheetData>
  <sheetProtection selectLockedCells="1" autoFilter="0" selectUnlockedCells="1"/>
  <mergeCells count="2">
    <mergeCell ref="J3:M3"/>
    <mergeCell ref="P3:Y5"/>
  </mergeCells>
  <phoneticPr fontId="47" type="noConversion"/>
  <conditionalFormatting sqref="J5:K50">
    <cfRule type="expression" dxfId="21" priority="15">
      <formula>$J5="Can be improved"</formula>
    </cfRule>
    <cfRule type="expression" dxfId="20" priority="16">
      <formula>$J5="Requires attention"</formula>
    </cfRule>
    <cfRule type="expression" dxfId="19" priority="17">
      <formula>$J5="URGENT"</formula>
    </cfRule>
  </conditionalFormatting>
  <conditionalFormatting sqref="L5:M50">
    <cfRule type="expression" dxfId="18" priority="9">
      <formula>$J5="Can be improved"</formula>
    </cfRule>
    <cfRule type="expression" dxfId="17" priority="10">
      <formula>$J5="Requires attention"</formula>
    </cfRule>
    <cfRule type="expression" dxfId="16" priority="11">
      <formula>$J5="URGENT"</formula>
    </cfRule>
  </conditionalFormatting>
  <pageMargins left="0.25" right="0.25" top="0.75" bottom="0.75" header="0.3" footer="0.3"/>
  <pageSetup paperSize="9" scale="74" fitToHeight="0" orientation="portrait" r:id="rId1"/>
  <headerFooter>
    <oddHeader>&amp;LInformation Governance Guideline
Self-Assessment Tool&amp;C&amp;"Arial,Regular"&amp;12&amp;KA80000 OFFICIAL&amp;1#
&amp;RAssessment Priority Report</oddHeader>
  </headerFooter>
  <drawing r:id="rId2"/>
  <picture r:id="rId3"/>
  <tableParts count="2">
    <tablePart r:id="rId4"/>
    <tablePart r:id="rId5"/>
  </tableParts>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8E9FAE793A5B416C8588B7725A49662D" version="1.0.0">
  <systemFields>
    <field name="Objective-Id">
      <value order="0">A840799</value>
    </field>
    <field name="Objective-Title">
      <value order="0">Self-Assessment Tool DRAFT</value>
    </field>
    <field name="Objective-Description">
      <value order="0"/>
    </field>
    <field name="Objective-CreationStamp">
      <value order="0">2022-09-15T04:24:56Z</value>
    </field>
    <field name="Objective-IsApproved">
      <value order="0">false</value>
    </field>
    <field name="Objective-IsPublished">
      <value order="0">false</value>
    </field>
    <field name="Objective-DatePublished">
      <value order="0"/>
    </field>
    <field name="Objective-ModificationStamp">
      <value order="0">2022-10-04T05:05:18Z</value>
    </field>
    <field name="Objective-Owner">
      <value order="0">Adam Ryan</value>
    </field>
    <field name="Objective-Path">
      <value order="0">Objective Global Folder:AGD Corporate:FINANCE PEOPLE &amp; PERFORMANCE DIVISION:State Records SA:Business Records:Government IM Policy:Policy:Tool - IM Self-Assessment Methodology Tool</value>
    </field>
    <field name="Objective-Parent">
      <value order="0">Tool - IM Self-Assessment Methodology Tool</value>
    </field>
    <field name="Objective-State">
      <value order="0">Being Drafted</value>
    </field>
    <field name="Objective-VersionId">
      <value order="0">vA1082798</value>
    </field>
    <field name="Objective-Version">
      <value order="0">1.14</value>
    </field>
    <field name="Objective-VersionNumber">
      <value order="0">15</value>
    </field>
    <field name="Objective-VersionComment">
      <value order="0"/>
    </field>
    <field name="Objective-FileNumber">
      <value order="0">SRSA20-00482</value>
    </field>
    <field name="Objective-Classification">
      <value order="0">Official</value>
    </field>
    <field name="Objective-Caveats">
      <value order="0"/>
    </field>
  </systemFields>
  <catalogues>
    <catalogue name="State Records Document Type Catalogue" type="type" ori="id:cA24">
      <field name="Objective-State Records Document ID">
        <value order="0">22-03969</value>
      </field>
      <field name="Objective-External Reference">
        <value order="0"/>
      </field>
      <field name="Objective-Date Created">
        <value order="0"/>
      </field>
      <field name="Objective-Date Received">
        <value order="0"/>
      </field>
      <field name="Objective-Date of Document">
        <value order="0"/>
      </field>
      <field name="Objective-Author">
        <value order="0"/>
      </field>
      <field name="Objective-Author Type">
        <value order="0"/>
      </field>
      <field name="Objective-Document Type">
        <value order="0"/>
      </field>
      <field name="Objective-Information Management Marker">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8E9FAE793A5B416C8588B7725A49662D"/>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4 d f 5 4 9 4 - 0 b 3 7 - 4 c 2 6 - a 9 b 4 - 0 1 1 8 6 a 2 1 4 5 4 c "   x m l n s = " h t t p : / / s c h e m a s . m i c r o s o f t . c o m / D a t a M a s h u p " > A A A A A D U E A A B Q S w M E F A A C A A g A g m V E V Q w U E 5 i j A A A A 9 g A A A B I A H A B D b 2 5 m a W c v U G F j a 2 F n Z S 5 4 b W w g o h g A K K A U A A A A A A A A A A A A A A A A A A A A A A A A A A A A h Y 9 B C s I w F E S v U r J v k s a N l N + I u L U g i O I 2 p L E N t r / S p K Z 3 c + G R v I I V r b p z O T N v Y O Z + v c F i a O r o Y j p n W 8 x I Q j m J D O q 2 s F h m p P f H e E 4 W E j Z K n 1 R p o h F G l w 7 O Z q T y / p w y F k K g Y U b b r m S C 8 4 Q d 8 v V W V 6 Z R s U X n F W p D P q 3 i f 4 t I 2 L / G S E E T L q j g 4 y Z g k w m 5 x S 8 g x u y Z / p i w 6 m v f d 0 Y a j J c 7 Y J M E 9 v 4 g H 1 B L A w Q U A A I A C A C C Z U R 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m V E V W 7 k V s Q w A Q A A z A I A A B M A H A B G b 3 J t d W x h c y 9 T Z W N 0 a W 9 u M S 5 t I K I Y A C i g F A A A A A A A A A A A A A A A A A A A A A A A A A A A A H W R w W + C M B T G 7 y T 8 D y / 1 g g k S 6 3 Y z O z j m j J e Z y Z I d l h 1 K e Z v E 2 p o C m Q v x f 1 8 L g h O R S / k + X r 9 f + F 6 G P E + V h K g + 6 d R 1 X C f b M I 0 J v B a o f y k 8 g M D c d c A 8 k S o 0 R + P M D x x F E B Z a o 8 z f l d 7 G S m 2 9 o V + P D c h z K n K 0 G W v 1 k x F z 4 Y 3 F A o M I h e F Y z 6 u j f E D G N + B 9 v L A d f p o 5 U g 3 e k + E 5 a 3 7 Y M 5 m Y r F D J 3 O D O c f W X 6 j 1 U o t h J r 0 v 2 g T S 3 f C j J 8 s k 6 Y x j B L M 6 M C V Z S I x 9 Z l n I r J k a s 9 q i Z b Y O J a n x 0 Z 4 / l Y g F r / C J H G 3 Q K D e r A R n W C G / s C 0 J g 9 o D a m B r a M B n y j X t r b b 0 9 v b d m D C 5 S t f Q x K Q 4 9 P b / i T f / u J l M 6 v N 2 3 M 7 j Y o 8 c u y 8 5 c r n a A O Z h l H m a T y + 7 r c 7 s B x 6 D q p 7 G N P / w B Q S w E C L Q A U A A I A C A C C Z U R V D B Q T m K M A A A D 2 A A A A E g A A A A A A A A A A A A A A A A A A A A A A Q 2 9 u Z m l n L 1 B h Y 2 t h Z 2 U u e G 1 s U E s B A i 0 A F A A C A A g A g m V E V Q / K 6 a u k A A A A 6 Q A A A B M A A A A A A A A A A A A A A A A A 7 w A A A F t D b 2 5 0 Z W 5 0 X 1 R 5 c G V z X S 5 4 b W x Q S w E C L Q A U A A I A C A C C Z U R V b u R W x D A B A A D M A g A A E w A A A A A A A A A A A A A A A A D g A Q A A R m 9 y b X V s Y X M v U 2 V j d G l v b j E u b V B L B Q Y A A A A A A w A D A M I A A A B d 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E D g A A A A A A A G I O 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R d W V y e T E 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D b 3 V u d C I g V m F s d W U 9 I m w w I i A v P j x F b n R y e S B U e X B l P S J G a W x s R X J y b 3 J D b 2 R l I i B W Y W x 1 Z T 0 i c 1 V u a 2 5 v d 2 4 i I C 8 + P E V u d H J 5 I F R 5 c G U 9 I k Z p b G x U Y X J n Z X Q i I F Z h b H V l P S J z U X V l c n k x I i A v P j x F b n R y e S B U e X B l P S J G a W x s Z W R D b 2 1 w b G V 0 Z V J l c 3 V s d F R v V 2 9 y a 3 N o Z W V 0 I i B W Y W x 1 Z T 0 i b D E i I C 8 + P E V u d H J 5 I F R 5 c G U 9 I k Z p b G x M Y X N 0 V X B k Y X R l Z C I g V m F s d W U 9 I m Q y M D I y L T E w L T A 0 V D A y O j E 0 O j A 0 L j Y y N j c 0 N z l a I i A v P j x F b n R y e S B U e X B l P S J R d W V y e U l E I i B W Y W x 1 Z T 0 i c z g w Z j Z k O G J h L W I 2 M z c t N D I z Y y 1 i N z k z L T M y Z G M w Y j N m Z D N l Y y I g L z 4 8 R W 5 0 c n k g V H l w Z T 0 i R m l s b E N v b H V t b k 5 h b W V z I i B W Y W x 1 Z T 0 i c 1 s m c X V v d D t D b 2 5 0 Z W 5 0 L k l E J n F 1 b 3 Q 7 L C Z x d W 9 0 O 0 N v b n R l b n Q u M C A t I E F i c 2 V u d C A m c X V v d D s s J n F 1 b 3 Q 7 Q 2 9 u d G V u d C 4 x I C 0 g Q m F z a W M m c X V v d D s s J n F 1 b 3 Q 7 Q 2 9 u d G V u d C 4 y I C 0 g T 3 B l c m F 0 a W 9 u Y W w m c X V v d D s s J n F 1 b 3 Q 7 Q 2 9 u d G V u d C 4 w L T M m c X V v d D s s J n F 1 b 3 Q 7 Q 2 9 u d G V u d C 5 J R 0 c g U m V m J n F 1 b 3 Q 7 L C Z x d W 9 0 O 0 5 h b W U m c X V v d D t d I i A v P j x F b n R y e S B U e X B l P S J G a W x s V G 9 E Y X R h T W 9 k Z W x F b m F i b G V k I i B W Y W x 1 Z T 0 i b D A i I C 8 + P E V u d H J 5 I F R 5 c G U 9 I l J l Y 2 9 2 Z X J 5 V G F y Z 2 V 0 Q 2 9 s d W 1 u I i B W Y W x 1 Z T 0 i b D E i I C 8 + P E V u d H J 5 I F R 5 c G U 9 I l J l Y 2 9 2 Z X J 5 V G F y Z 2 V 0 U 2 h l Z X Q i I F Z h b H V l P S J z U 2 h l Z X Q x I i A v P j x F b n R y e S B U e X B l P S J S Z W N v d m V y e V R h c m d l d F J v d y I g V m F s d W U 9 I m w x I i A v P j x F b n R y e S B U e X B l P S J G a W x s U 3 R h d H V z I i B W Y W x 1 Z T 0 i c 0 N v b X B s Z X R l I i A v P j x F b n R y e S B U e X B l P S J G a W x s T 2 J q Z W N 0 V H l w Z S I g V m F s d W U 9 I n N U Y W J s Z S I g L z 4 8 R W 5 0 c n k g V H l w Z T 0 i R m l s b E N v b H V t b l R 5 c G V z I i B W Y W x 1 Z T 0 i c 0 F B Q U F B Q U F B Q m c 9 P S I g L z 4 8 R W 5 0 c n k g V H l w Z T 0 i R m l s b E V y c m 9 y Q 2 9 1 b n Q i I F Z h b H V l P S J s M C I g L z 4 8 R W 5 0 c n k g V H l w Z T 0 i U m V s Y X R p b 2 5 z a G l w S W 5 m b 0 N v b n R h a W 5 l c i I g V m F s d W U 9 I n N 7 J n F 1 b 3 Q 7 Y 2 9 s d W 1 u Q 2 9 1 b n Q m c X V v d D s 6 N y w m c X V v d D t r Z X l D b 2 x 1 b W 5 O Y W 1 l c y Z x d W 9 0 O z p b X S w m c X V v d D t x d W V y e V J l b G F 0 a W 9 u c 2 h p c H M m c X V v d D s 6 W 1 0 s J n F 1 b 3 Q 7 Y 2 9 s d W 1 u S W R l b n R p d G l l c y Z x d W 9 0 O z p b J n F 1 b 3 Q 7 U 2 V j d G l v b j E v U X V l c n k x L 0 F 1 d G 9 S Z W 1 v d m V k Q 2 9 s d W 1 u c z E u e 0 N v b n R l b n Q u S U Q s M H 0 m c X V v d D s s J n F 1 b 3 Q 7 U 2 V j d G l v b j E v U X V l c n k x L 0 F 1 d G 9 S Z W 1 v d m V k Q 2 9 s d W 1 u c z E u e 0 N v b n R l b n Q u M C A t I E F i c 2 V u d C A s M X 0 m c X V v d D s s J n F 1 b 3 Q 7 U 2 V j d G l v b j E v U X V l c n k x L 0 F 1 d G 9 S Z W 1 v d m V k Q 2 9 s d W 1 u c z E u e 0 N v b n R l b n Q u M S A t I E J h c 2 l j L D J 9 J n F 1 b 3 Q 7 L C Z x d W 9 0 O 1 N l Y 3 R p b 2 4 x L 1 F 1 Z X J 5 M S 9 B d X R v U m V t b 3 Z l Z E N v b H V t b n M x L n t D b 2 5 0 Z W 5 0 L j I g L S B P c G V y Y X R p b 2 5 h b C w z f S Z x d W 9 0 O y w m c X V v d D t T Z W N 0 a W 9 u M S 9 R d W V y e T E v Q X V 0 b 1 J l b W 9 2 Z W R D b 2 x 1 b W 5 z M S 5 7 Q 2 9 u d G V u d C 4 w L T M s N H 0 m c X V v d D s s J n F 1 b 3 Q 7 U 2 V j d G l v b j E v U X V l c n k x L 0 F 1 d G 9 S Z W 1 v d m V k Q 2 9 s d W 1 u c z E u e 0 N v b n R l b n Q u S U d H I F J l Z i w 1 f S Z x d W 9 0 O y w m c X V v d D t T Z W N 0 a W 9 u M S 9 R d W V y e T E v Q X V 0 b 1 J l b W 9 2 Z W R D b 2 x 1 b W 5 z M S 5 7 T m F t Z S w 2 f S Z x d W 9 0 O 1 0 s J n F 1 b 3 Q 7 Q 2 9 s d W 1 u Q 2 9 1 b n Q m c X V v d D s 6 N y w m c X V v d D t L Z X l D b 2 x 1 b W 5 O Y W 1 l c y Z x d W 9 0 O z p b X S w m c X V v d D t D b 2 x 1 b W 5 J Z G V u d G l 0 a W V z J n F 1 b 3 Q 7 O l s m c X V v d D t T Z W N 0 a W 9 u M S 9 R d W V y e T E v Q X V 0 b 1 J l b W 9 2 Z W R D b 2 x 1 b W 5 z M S 5 7 Q 2 9 u d G V u d C 5 J R C w w f S Z x d W 9 0 O y w m c X V v d D t T Z W N 0 a W 9 u M S 9 R d W V y e T E v Q X V 0 b 1 J l b W 9 2 Z W R D b 2 x 1 b W 5 z M S 5 7 Q 2 9 u d G V u d C 4 w I C 0 g Q W J z Z W 5 0 I C w x f S Z x d W 9 0 O y w m c X V v d D t T Z W N 0 a W 9 u M S 9 R d W V y e T E v Q X V 0 b 1 J l b W 9 2 Z W R D b 2 x 1 b W 5 z M S 5 7 Q 2 9 u d G V u d C 4 x I C 0 g Q m F z a W M s M n 0 m c X V v d D s s J n F 1 b 3 Q 7 U 2 V j d G l v b j E v U X V l c n k x L 0 F 1 d G 9 S Z W 1 v d m V k Q 2 9 s d W 1 u c z E u e 0 N v b n R l b n Q u M i A t I E 9 w Z X J h d G l v b m F s L D N 9 J n F 1 b 3 Q 7 L C Z x d W 9 0 O 1 N l Y 3 R p b 2 4 x L 1 F 1 Z X J 5 M S 9 B d X R v U m V t b 3 Z l Z E N v b H V t b n M x L n t D b 2 5 0 Z W 5 0 L j A t M y w 0 f S Z x d W 9 0 O y w m c X V v d D t T Z W N 0 a W 9 u M S 9 R d W V y e T E v Q X V 0 b 1 J l b W 9 2 Z W R D b 2 x 1 b W 5 z M S 5 7 Q 2 9 u d G V u d C 5 J R 0 c g U m V m L D V 9 J n F 1 b 3 Q 7 L C Z x d W 9 0 O 1 N l Y 3 R p b 2 4 x L 1 F 1 Z X J 5 M S 9 B d X R v U m V t b 3 Z l Z E N v b H V t b n M x L n t O Y W 1 l L D Z 9 J n F 1 b 3 Q 7 X S w m c X V v d D t S Z W x h d G l v b n N o a X B J b m Z v J n F 1 b 3 Q 7 O l t d f S I g L z 4 8 R W 5 0 c n k g V H l w Z T 0 i Q W R k Z W R U b 0 R h d G F N b 2 R l b C I g V m F s d W U 9 I m w w 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E v R m l s d G V y Z W Q l M j B S b 3 d z P C 9 J d G V t U G F 0 a D 4 8 L 0 l 0 Z W 1 M b 2 N h d G l v b j 4 8 U 3 R h Y m x l R W 5 0 c m l l c y A v P j w v S X R l b T 4 8 S X R l b T 4 8 S X R l b U x v Y 2 F 0 a W 9 u P j x J d G V t V H l w Z T 5 G b 3 J t d W x h P C 9 J d G V t V H l w Z T 4 8 S X R l b V B h d G g + U 2 V j d G l v b j E v U X V l c n k x L 0 V 4 c G F u Z G V k J T I w Q 2 9 u d G V u d D w v S X R l b V B h d G g + P C 9 J d G V t T G 9 j Y X R p b 2 4 + P F N 0 Y W J s Z U V u d H J p Z X M g L z 4 8 L 0 l 0 Z W 0 + P E l 0 Z W 0 + P E l 0 Z W 1 M b 2 N h d G l v b j 4 8 S X R l b V R 5 c G U + R m 9 y b X V s Y T w v S X R l b V R 5 c G U + P E l 0 Z W 1 Q Y X R o P l N l Y 3 R p b 2 4 x L 1 F 1 Z X J 5 M S 9 G a W x 0 Z X J l Z C U y M F J v d 3 M x P C 9 J d G V t U G F 0 a D 4 8 L 0 l 0 Z W 1 M b 2 N h d G l v b j 4 8 U 3 R h Y m x l R W 5 0 c m l l c y A v P j w v S X R l b T 4 8 S X R l b T 4 8 S X R l b U x v Y 2 F 0 a W 9 u P j x J d G V t V H l w Z T 5 G b 3 J t d W x h P C 9 J d G V t V H l w Z T 4 8 S X R l b V B h d G g + U 2 V j d G l v b j E v U X V l c n k x L 1 N v c n R l Z C U y M F J v d 3 M 8 L 0 l 0 Z W 1 Q Y X R o P j w v S X R l b U x v Y 2 F 0 a W 9 u P j x T d G F i b G V F b n R y a W V z I C 8 + P C 9 J d G V t P j w v S X R l b X M + P C 9 M b 2 N h b F B h Y 2 t h Z 2 V N Z X R h Z G F 0 Y U Z p b G U + F g A A A F B L B Q Y A A A A A A A A A A A A A A A A A A A A A A A D a A A A A A Q A A A N C M n d 8 B F d E R j H o A w E / C l + s B A A A A D M T C X + I c t E + w i U Z k / L b Y U g A A A A A C A A A A A A A D Z g A A w A A A A B A A A A A r F e n x A l P D z + F F m g l y R F Q 0 A A A A A A S A A A C g A A A A E A A A A I R T r K N b C Y k p S g N f X i 2 d t 0 9 Q A A A A V r i g 1 4 J m o Z j 9 N C h D 2 T 2 K F D g Z M u I H F x K 8 m q k 7 U y B j X D 7 q R n H Z G t J f w L Y v b W V m S u d D f y l f X O Y N K X 5 U C m p 0 1 6 2 3 N 5 m n N N u H z 9 k d T H c b c K C b b Q A U A A A A 4 r 0 / K G w 1 2 p y c c 2 7 V r U J k O T 4 m d J g = < / D a t a M a s h u p > 
</file>

<file path=customXml/itemProps1.xml><?xml version="1.0" encoding="utf-8"?>
<ds:datastoreItem xmlns:ds="http://schemas.openxmlformats.org/officeDocument/2006/customXml" ds:itemID="{012C03BE-F45D-4BF2-9A40-90678C4F92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Detailed Assessment</vt:lpstr>
      <vt:lpstr>Capability Model</vt:lpstr>
      <vt:lpstr>Assessment Priorities</vt:lpstr>
      <vt:lpstr>'Assessment Priorities'!Print_Area</vt:lpstr>
      <vt:lpstr>'Capability Model'!Print_Area</vt:lpstr>
      <vt:lpstr>'Detailed Assessment'!Print_Area</vt:lpstr>
      <vt:lpstr>Instructions!Print_Area</vt:lpstr>
      <vt:lpstr>'Detailed Assessment'!Print_Titles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Leviston</dc:creator>
  <cp:lastModifiedBy>Adam Ryan</cp:lastModifiedBy>
  <cp:lastPrinted>2022-07-25T04:42:43Z</cp:lastPrinted>
  <dcterms:created xsi:type="dcterms:W3CDTF">2020-11-13T02:51:43Z</dcterms:created>
  <dcterms:modified xsi:type="dcterms:W3CDTF">2022-10-04T02:54:17Z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A840799</vt:lpwstr>
  </property>
  <property fmtid="{D5CDD505-2E9C-101B-9397-08002B2CF9AE}" pid="4" name="Objective-Title">
    <vt:lpwstr>Self-Assessment Tool DRAFT</vt:lpwstr>
  </property>
  <property fmtid="{D5CDD505-2E9C-101B-9397-08002B2CF9AE}" pid="5" name="Objective-Description">
    <vt:lpwstr/>
  </property>
  <property fmtid="{D5CDD505-2E9C-101B-9397-08002B2CF9AE}" pid="6" name="Objective-CreationStamp">
    <vt:filetime>2022-09-15T04:24:56Z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2022-10-04T05:05:18Z</vt:filetime>
  </property>
  <property fmtid="{D5CDD505-2E9C-101B-9397-08002B2CF9AE}" pid="11" name="Objective-Owner">
    <vt:lpwstr>Adam Ryan</vt:lpwstr>
  </property>
  <property fmtid="{D5CDD505-2E9C-101B-9397-08002B2CF9AE}" pid="12" name="Objective-Path">
    <vt:lpwstr>Objective Global Folder:AGD Corporate:FINANCE PEOPLE &amp; PERFORMANCE DIVISION:State Records SA:Business Records:Government IM Policy:Policy:Tool - IM Self-Assessment Methodology Tool</vt:lpwstr>
  </property>
  <property fmtid="{D5CDD505-2E9C-101B-9397-08002B2CF9AE}" pid="13" name="Objective-Parent">
    <vt:lpwstr>Tool - IM Self-Assessment Methodology Tool</vt:lpwstr>
  </property>
  <property fmtid="{D5CDD505-2E9C-101B-9397-08002B2CF9AE}" pid="14" name="Objective-State">
    <vt:lpwstr>Being Drafted</vt:lpwstr>
  </property>
  <property fmtid="{D5CDD505-2E9C-101B-9397-08002B2CF9AE}" pid="15" name="Objective-VersionId">
    <vt:lpwstr>vA1082798</vt:lpwstr>
  </property>
  <property fmtid="{D5CDD505-2E9C-101B-9397-08002B2CF9AE}" pid="16" name="Objective-Version">
    <vt:lpwstr>1.14</vt:lpwstr>
  </property>
  <property fmtid="{D5CDD505-2E9C-101B-9397-08002B2CF9AE}" pid="17" name="Objective-VersionNumber">
    <vt:r8>15</vt:r8>
  </property>
  <property fmtid="{D5CDD505-2E9C-101B-9397-08002B2CF9AE}" pid="18" name="Objective-VersionComment">
    <vt:lpwstr/>
  </property>
  <property fmtid="{D5CDD505-2E9C-101B-9397-08002B2CF9AE}" pid="19" name="Objective-FileNumber">
    <vt:lpwstr>SRSA20-00482</vt:lpwstr>
  </property>
  <property fmtid="{D5CDD505-2E9C-101B-9397-08002B2CF9AE}" pid="20" name="Objective-Classification">
    <vt:lpwstr>Official</vt:lpwstr>
  </property>
  <property fmtid="{D5CDD505-2E9C-101B-9397-08002B2CF9AE}" pid="21" name="Objective-Caveats">
    <vt:lpwstr/>
  </property>
  <property fmtid="{D5CDD505-2E9C-101B-9397-08002B2CF9AE}" pid="22" name="Objective-State Records Document ID">
    <vt:lpwstr>22-03969</vt:lpwstr>
  </property>
  <property fmtid="{D5CDD505-2E9C-101B-9397-08002B2CF9AE}" pid="23" name="Objective-External Reference">
    <vt:lpwstr/>
  </property>
  <property fmtid="{D5CDD505-2E9C-101B-9397-08002B2CF9AE}" pid="24" name="Objective-Date Created">
    <vt:lpwstr/>
  </property>
  <property fmtid="{D5CDD505-2E9C-101B-9397-08002B2CF9AE}" pid="25" name="Objective-Date Received">
    <vt:lpwstr/>
  </property>
  <property fmtid="{D5CDD505-2E9C-101B-9397-08002B2CF9AE}" pid="26" name="Objective-Date of Document">
    <vt:lpwstr/>
  </property>
  <property fmtid="{D5CDD505-2E9C-101B-9397-08002B2CF9AE}" pid="27" name="Objective-Author">
    <vt:lpwstr/>
  </property>
  <property fmtid="{D5CDD505-2E9C-101B-9397-08002B2CF9AE}" pid="28" name="Objective-Author Type">
    <vt:lpwstr/>
  </property>
  <property fmtid="{D5CDD505-2E9C-101B-9397-08002B2CF9AE}" pid="29" name="Objective-Document Type">
    <vt:lpwstr/>
  </property>
  <property fmtid="{D5CDD505-2E9C-101B-9397-08002B2CF9AE}" pid="30" name="Objective-Information Management Marker">
    <vt:lpwstr/>
  </property>
  <property fmtid="{D5CDD505-2E9C-101B-9397-08002B2CF9AE}" pid="31" name="Objective-Comment">
    <vt:lpwstr/>
  </property>
  <property fmtid="{D5CDD505-2E9C-101B-9397-08002B2CF9AE}" pid="32" name="MSIP_Label_77274858-3b1d-4431-8679-d878f40e28fd_Enabled">
    <vt:lpwstr>true</vt:lpwstr>
  </property>
  <property fmtid="{D5CDD505-2E9C-101B-9397-08002B2CF9AE}" pid="33" name="MSIP_Label_77274858-3b1d-4431-8679-d878f40e28fd_SetDate">
    <vt:lpwstr>2022-03-08T01:46:07Z</vt:lpwstr>
  </property>
  <property fmtid="{D5CDD505-2E9C-101B-9397-08002B2CF9AE}" pid="34" name="MSIP_Label_77274858-3b1d-4431-8679-d878f40e28fd_Method">
    <vt:lpwstr>Privileged</vt:lpwstr>
  </property>
  <property fmtid="{D5CDD505-2E9C-101B-9397-08002B2CF9AE}" pid="35" name="MSIP_Label_77274858-3b1d-4431-8679-d878f40e28fd_Name">
    <vt:lpwstr>-Official</vt:lpwstr>
  </property>
  <property fmtid="{D5CDD505-2E9C-101B-9397-08002B2CF9AE}" pid="36" name="MSIP_Label_77274858-3b1d-4431-8679-d878f40e28fd_SiteId">
    <vt:lpwstr>bda528f7-fca9-432f-bc98-bd7e90d40906</vt:lpwstr>
  </property>
  <property fmtid="{D5CDD505-2E9C-101B-9397-08002B2CF9AE}" pid="37" name="MSIP_Label_77274858-3b1d-4431-8679-d878f40e28fd_ActionId">
    <vt:lpwstr>a5b0bfef-fbfc-47bc-8af0-a48208252c59</vt:lpwstr>
  </property>
  <property fmtid="{D5CDD505-2E9C-101B-9397-08002B2CF9AE}" pid="38" name="MSIP_Label_77274858-3b1d-4431-8679-d878f40e28fd_ContentBits">
    <vt:lpwstr>1</vt:lpwstr>
  </property>
</Properties>
</file>